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2014\Intermediate\"/>
    </mc:Choice>
  </mc:AlternateContent>
  <bookViews>
    <workbookView xWindow="0" yWindow="0" windowWidth="28800" windowHeight="14280"/>
  </bookViews>
  <sheets>
    <sheet name="Analysis Data" sheetId="1" r:id="rId1"/>
  </sheets>
  <calcPr calcId="152511"/>
</workbook>
</file>

<file path=xl/calcChain.xml><?xml version="1.0" encoding="utf-8"?>
<calcChain xmlns="http://schemas.openxmlformats.org/spreadsheetml/2006/main">
  <c r="E279" i="1" l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2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78" i="1"/>
  <c r="E71" i="1" l="1"/>
  <c r="F71" i="1"/>
  <c r="G71" i="1"/>
  <c r="H71" i="1"/>
  <c r="I71" i="1"/>
  <c r="J71" i="1"/>
  <c r="K71" i="1"/>
  <c r="L71" i="1"/>
  <c r="M71" i="1"/>
  <c r="D71" i="1"/>
  <c r="M79" i="1" l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M78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7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7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7" i="1"/>
  <c r="G108" i="1"/>
  <c r="G7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7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07" i="1"/>
  <c r="L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08" i="1"/>
  <c r="J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07" i="1"/>
  <c r="H78" i="1"/>
  <c r="F79" i="1"/>
  <c r="N79" i="1" s="1"/>
  <c r="F80" i="1"/>
  <c r="N80" i="1" s="1"/>
  <c r="F81" i="1"/>
  <c r="N81" i="1" s="1"/>
  <c r="F82" i="1"/>
  <c r="N82" i="1" s="1"/>
  <c r="F83" i="1"/>
  <c r="N83" i="1" s="1"/>
  <c r="F84" i="1"/>
  <c r="N84" i="1" s="1"/>
  <c r="F85" i="1"/>
  <c r="N85" i="1" s="1"/>
  <c r="F86" i="1"/>
  <c r="N86" i="1" s="1"/>
  <c r="F87" i="1"/>
  <c r="N87" i="1" s="1"/>
  <c r="F88" i="1"/>
  <c r="N88" i="1" s="1"/>
  <c r="F89" i="1"/>
  <c r="N89" i="1" s="1"/>
  <c r="F90" i="1"/>
  <c r="N90" i="1" s="1"/>
  <c r="F91" i="1"/>
  <c r="N91" i="1" s="1"/>
  <c r="F92" i="1"/>
  <c r="N92" i="1" s="1"/>
  <c r="F93" i="1"/>
  <c r="N93" i="1" s="1"/>
  <c r="F94" i="1"/>
  <c r="N94" i="1" s="1"/>
  <c r="F95" i="1"/>
  <c r="N95" i="1" s="1"/>
  <c r="F96" i="1"/>
  <c r="N96" i="1" s="1"/>
  <c r="F97" i="1"/>
  <c r="N97" i="1" s="1"/>
  <c r="F98" i="1"/>
  <c r="N98" i="1" s="1"/>
  <c r="F99" i="1"/>
  <c r="N99" i="1" s="1"/>
  <c r="F100" i="1"/>
  <c r="N100" i="1" s="1"/>
  <c r="F101" i="1"/>
  <c r="N101" i="1" s="1"/>
  <c r="F102" i="1"/>
  <c r="N102" i="1" s="1"/>
  <c r="F103" i="1"/>
  <c r="N103" i="1" s="1"/>
  <c r="F104" i="1"/>
  <c r="N104" i="1" s="1"/>
  <c r="F105" i="1"/>
  <c r="N105" i="1" s="1"/>
  <c r="F107" i="1"/>
  <c r="N107" i="1" s="1"/>
  <c r="F109" i="1"/>
  <c r="N109" i="1" s="1"/>
  <c r="F110" i="1"/>
  <c r="N110" i="1" s="1"/>
  <c r="F111" i="1"/>
  <c r="N111" i="1" s="1"/>
  <c r="F112" i="1"/>
  <c r="N112" i="1" s="1"/>
  <c r="F113" i="1"/>
  <c r="N113" i="1" s="1"/>
  <c r="F114" i="1"/>
  <c r="N114" i="1" s="1"/>
  <c r="F115" i="1"/>
  <c r="N115" i="1" s="1"/>
  <c r="F116" i="1"/>
  <c r="N116" i="1" s="1"/>
  <c r="F117" i="1"/>
  <c r="N117" i="1" s="1"/>
  <c r="F118" i="1"/>
  <c r="N118" i="1" s="1"/>
  <c r="F119" i="1"/>
  <c r="N119" i="1" s="1"/>
  <c r="F120" i="1"/>
  <c r="N120" i="1" s="1"/>
  <c r="F121" i="1"/>
  <c r="N121" i="1" s="1"/>
  <c r="F122" i="1"/>
  <c r="N122" i="1" s="1"/>
  <c r="F123" i="1"/>
  <c r="N123" i="1" s="1"/>
  <c r="F124" i="1"/>
  <c r="N124" i="1" s="1"/>
  <c r="F125" i="1"/>
  <c r="N125" i="1" s="1"/>
  <c r="F126" i="1"/>
  <c r="N126" i="1" s="1"/>
  <c r="F127" i="1"/>
  <c r="N127" i="1" s="1"/>
  <c r="F128" i="1"/>
  <c r="N128" i="1" s="1"/>
  <c r="F129" i="1"/>
  <c r="N129" i="1" s="1"/>
  <c r="F130" i="1"/>
  <c r="N130" i="1" s="1"/>
  <c r="F131" i="1"/>
  <c r="N131" i="1" s="1"/>
  <c r="F132" i="1"/>
  <c r="N132" i="1" s="1"/>
  <c r="F133" i="1"/>
  <c r="N133" i="1" s="1"/>
  <c r="F134" i="1"/>
  <c r="N134" i="1" s="1"/>
  <c r="F135" i="1"/>
  <c r="N135" i="1" s="1"/>
  <c r="F136" i="1"/>
  <c r="N136" i="1" s="1"/>
  <c r="F137" i="1"/>
  <c r="N137" i="1" s="1"/>
  <c r="F108" i="1"/>
  <c r="N108" i="1" s="1"/>
  <c r="F78" i="1"/>
  <c r="N78" i="1" s="1"/>
  <c r="D70" i="1" l="1"/>
  <c r="E70" i="1"/>
  <c r="F70" i="1"/>
  <c r="G70" i="1"/>
  <c r="H70" i="1"/>
  <c r="I70" i="1"/>
  <c r="J70" i="1"/>
  <c r="K70" i="1"/>
  <c r="L70" i="1"/>
  <c r="M70" i="1"/>
</calcChain>
</file>

<file path=xl/sharedStrings.xml><?xml version="1.0" encoding="utf-8"?>
<sst xmlns="http://schemas.openxmlformats.org/spreadsheetml/2006/main" count="506" uniqueCount="110">
  <si>
    <t>INTERMEDIATE NURSERY EVALUATION</t>
  </si>
  <si>
    <t>FOR SOFT WHEAT MILLING AND BAKING QUALITY</t>
  </si>
  <si>
    <t>2014 CROP</t>
  </si>
  <si>
    <t>NUWWSN</t>
  </si>
  <si>
    <t>Lab
Number</t>
  </si>
  <si>
    <t>Entry
Number</t>
  </si>
  <si>
    <t>Entry</t>
  </si>
  <si>
    <t>Test Weight
(LB/BU)</t>
  </si>
  <si>
    <t>Flour Yield
(%)</t>
  </si>
  <si>
    <t>Softness
Equivalent (%)</t>
  </si>
  <si>
    <t>Flour
Protein
(at 14%)</t>
  </si>
  <si>
    <t>Lactic Acid
SRC (%)</t>
  </si>
  <si>
    <t>Sodium
Carbonate
SRC (%)</t>
  </si>
  <si>
    <t>TRUMAN</t>
  </si>
  <si>
    <t>ERNIE</t>
  </si>
  <si>
    <t>FREEDOM</t>
  </si>
  <si>
    <t>PIONEER 2545</t>
  </si>
  <si>
    <t>NY01016-AN</t>
  </si>
  <si>
    <t>NY01066-278</t>
  </si>
  <si>
    <t>NY99059-249</t>
  </si>
  <si>
    <t>NY99069-249</t>
  </si>
  <si>
    <t>NY99069-352</t>
  </si>
  <si>
    <t>KWS023</t>
  </si>
  <si>
    <t>KWS024</t>
  </si>
  <si>
    <t>KWS025</t>
  </si>
  <si>
    <t>KWS028</t>
  </si>
  <si>
    <t>L29230</t>
  </si>
  <si>
    <t>LCS321</t>
  </si>
  <si>
    <t>E6012</t>
  </si>
  <si>
    <t>F0036R</t>
  </si>
  <si>
    <t>F0039</t>
  </si>
  <si>
    <t>F1014</t>
  </si>
  <si>
    <t>OH07-263-3</t>
  </si>
  <si>
    <t>OH08-206-69</t>
  </si>
  <si>
    <t>OH08-269-58</t>
  </si>
  <si>
    <t>0570A1-2-32-5-1-4</t>
  </si>
  <si>
    <t>0762A1-2-8</t>
  </si>
  <si>
    <t>08334A1-31</t>
  </si>
  <si>
    <t>10641B1-9-11-7</t>
  </si>
  <si>
    <t>B08-91993</t>
  </si>
  <si>
    <t>B09*900256</t>
  </si>
  <si>
    <t>M09L-9547</t>
  </si>
  <si>
    <t>M10-1100#</t>
  </si>
  <si>
    <t>M11-1027#</t>
  </si>
  <si>
    <t>M11-2298</t>
  </si>
  <si>
    <t>GL133</t>
  </si>
  <si>
    <t>GL164</t>
  </si>
  <si>
    <t>UGRCC2-78</t>
  </si>
  <si>
    <t>UGRCC5-116</t>
  </si>
  <si>
    <t>IL09-24328</t>
  </si>
  <si>
    <t>IL09-3264</t>
  </si>
  <si>
    <t>IL10-19464</t>
  </si>
  <si>
    <t>IL10-6855</t>
  </si>
  <si>
    <t>KY05C-1020-4-6-5</t>
  </si>
  <si>
    <t>KY05C-1105-43-6-1</t>
  </si>
  <si>
    <t>KY06C-3003-43-13-3</t>
  </si>
  <si>
    <t>KY204604</t>
  </si>
  <si>
    <t>MD08-22-22-13-4</t>
  </si>
  <si>
    <t>MD08-22-22-13-10</t>
  </si>
  <si>
    <t>MD09W272-8-4-13-3</t>
  </si>
  <si>
    <t>MDC07026-12-28</t>
  </si>
  <si>
    <t>MO120194</t>
  </si>
  <si>
    <t>MO120452</t>
  </si>
  <si>
    <t>MO120794</t>
  </si>
  <si>
    <t>MO121183</t>
  </si>
  <si>
    <t>NE06545</t>
  </si>
  <si>
    <t>NE08499</t>
  </si>
  <si>
    <t>NE10478</t>
  </si>
  <si>
    <t>NI12702W</t>
  </si>
  <si>
    <t>VA10W-140</t>
  </si>
  <si>
    <t>VA11W-106†</t>
  </si>
  <si>
    <t>VA11W-301</t>
  </si>
  <si>
    <t>VA12FHB-53</t>
  </si>
  <si>
    <t xml:space="preserve"> </t>
  </si>
  <si>
    <t>Mean</t>
  </si>
  <si>
    <t>Std Dev</t>
  </si>
  <si>
    <t xml:space="preserve">Quality Data </t>
  </si>
  <si>
    <r>
      <t xml:space="preserve">*Entry in </t>
    </r>
    <r>
      <rPr>
        <b/>
        <sz val="10"/>
        <color rgb="FFFF0000"/>
        <rFont val="Arial"/>
        <family val="2"/>
      </rPr>
      <t>RED</t>
    </r>
    <r>
      <rPr>
        <b/>
        <sz val="10"/>
        <rFont val="Arial"/>
        <family val="2"/>
      </rPr>
      <t xml:space="preserve"> is the check used for this evaluation</t>
    </r>
  </si>
  <si>
    <t>NIR Kernel
Protein
(at 12%)</t>
  </si>
  <si>
    <t>SKCS Kernel
Hardness</t>
  </si>
  <si>
    <t>SKCS Kernel
Diameter
(mm)</t>
  </si>
  <si>
    <t>SKCS Kernel
Weight
(mg)</t>
  </si>
  <si>
    <t>Number of Standard Deviations Away from the Check</t>
  </si>
  <si>
    <t>Total T-Score</t>
  </si>
  <si>
    <t>Ranking by Flour Yield T-Score</t>
  </si>
  <si>
    <t>Flour Yield T-Score</t>
  </si>
  <si>
    <t>Flour Yield T-Score Rank</t>
  </si>
  <si>
    <t>Ranking by Total T-Score</t>
  </si>
  <si>
    <t>Total T-Score Rank</t>
  </si>
  <si>
    <t>Flour Yield Grade (Based on +5000 Samples Between 2008 and 2013)</t>
  </si>
  <si>
    <t>Grade</t>
  </si>
  <si>
    <t>Range</t>
  </si>
  <si>
    <t>Percent</t>
  </si>
  <si>
    <t>A</t>
  </si>
  <si>
    <t>&gt;71.55</t>
  </si>
  <si>
    <t>B</t>
  </si>
  <si>
    <t>70.43 to 71.54</t>
  </si>
  <si>
    <t>C</t>
  </si>
  <si>
    <t>69.10 to 70.42</t>
  </si>
  <si>
    <t>D</t>
  </si>
  <si>
    <t>67.94 to 69.11</t>
  </si>
  <si>
    <t>F</t>
  </si>
  <si>
    <t>&lt;67.93</t>
  </si>
  <si>
    <t>Flour Yield % Grade</t>
  </si>
  <si>
    <t>Rankings/Grade Summary</t>
  </si>
  <si>
    <t>*For highlighted entries, please see the notes in line 72</t>
  </si>
  <si>
    <t xml:space="preserve">Note: SKCS kernel hardnesss of entry # 55 &amp; 56 is much higher than typical SRW wheat, which resulted in relatively lower softness equivalent and higher sodium carbonate SRC. </t>
  </si>
  <si>
    <t>Missing Entry</t>
  </si>
  <si>
    <t>Note: Entry # 21 had the highest flour yield and lowest sodium carbonate SRC within this nursery.</t>
  </si>
  <si>
    <t>Total T-SCORE = Sum of (0.15 x TW), (-0.1*SKCS kernel hardness), (0.4 x flour yield), (0.15x softness equivalent) and (-0.2 x sodium carbonate SRC)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</si>
</sst>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2"/>
      <color rgb="FF000000"/>
      <name val="Arial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i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/>
    <xf numFmtId="0" fontId="4" fillId="2" borderId="0"/>
  </cellStyleXfs>
  <cellXfs count="84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0" xfId="1" applyNumberFormat="1" applyFont="1" applyFill="1"/>
    <xf numFmtId="0" fontId="2" fillId="2" borderId="0" xfId="1" applyFont="1" applyFill="1" applyAlignment="1">
      <alignment horizontal="center"/>
    </xf>
    <xf numFmtId="0" fontId="5" fillId="2" borderId="0" xfId="2" applyFont="1" applyFill="1"/>
    <xf numFmtId="0" fontId="2" fillId="2" borderId="0" xfId="2" applyFont="1" applyFill="1" applyAlignment="1">
      <alignment horizontal="left"/>
    </xf>
    <xf numFmtId="0" fontId="2" fillId="2" borderId="0" xfId="2" applyFont="1" applyFill="1"/>
    <xf numFmtId="0" fontId="6" fillId="2" borderId="6" xfId="2" applyFont="1" applyFill="1" applyBorder="1" applyAlignment="1"/>
    <xf numFmtId="0" fontId="6" fillId="2" borderId="6" xfId="1" applyFont="1" applyFill="1" applyBorder="1" applyAlignment="1"/>
    <xf numFmtId="0" fontId="1" fillId="2" borderId="7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/>
    </xf>
    <xf numFmtId="2" fontId="1" fillId="2" borderId="7" xfId="1" applyNumberFormat="1" applyFont="1" applyFill="1" applyBorder="1" applyAlignment="1">
      <alignment horizontal="center" wrapText="1"/>
    </xf>
    <xf numFmtId="2" fontId="8" fillId="2" borderId="7" xfId="1" applyNumberFormat="1" applyFont="1" applyFill="1" applyBorder="1" applyAlignment="1">
      <alignment horizontal="center" wrapText="1"/>
    </xf>
    <xf numFmtId="164" fontId="1" fillId="2" borderId="7" xfId="1" applyNumberFormat="1" applyFont="1" applyFill="1" applyBorder="1" applyAlignment="1">
      <alignment horizontal="center" wrapText="1"/>
    </xf>
    <xf numFmtId="0" fontId="10" fillId="2" borderId="0" xfId="1" applyFont="1" applyFill="1"/>
    <xf numFmtId="0" fontId="6" fillId="2" borderId="0" xfId="2" applyFont="1"/>
    <xf numFmtId="0" fontId="1" fillId="2" borderId="0" xfId="2" applyFont="1" applyFill="1" applyAlignment="1">
      <alignment horizontal="left"/>
    </xf>
    <xf numFmtId="0" fontId="1" fillId="2" borderId="0" xfId="2" applyFont="1" applyFill="1"/>
    <xf numFmtId="0" fontId="1" fillId="2" borderId="0" xfId="2" applyFont="1" applyFill="1" applyAlignment="1">
      <alignment horizontal="center"/>
    </xf>
    <xf numFmtId="0" fontId="1" fillId="2" borderId="7" xfId="2" applyFont="1" applyFill="1" applyBorder="1" applyAlignment="1">
      <alignment horizontal="center" wrapText="1"/>
    </xf>
    <xf numFmtId="0" fontId="1" fillId="2" borderId="7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 wrapText="1"/>
    </xf>
    <xf numFmtId="0" fontId="11" fillId="2" borderId="5" xfId="2" applyFont="1" applyBorder="1" applyAlignment="1">
      <alignment horizontal="center"/>
    </xf>
    <xf numFmtId="0" fontId="1" fillId="2" borderId="5" xfId="2" applyFont="1" applyBorder="1" applyAlignment="1">
      <alignment horizontal="center"/>
    </xf>
    <xf numFmtId="0" fontId="12" fillId="2" borderId="0" xfId="2" applyFont="1" applyFill="1"/>
    <xf numFmtId="0" fontId="1" fillId="2" borderId="10" xfId="2" applyFont="1" applyFill="1" applyBorder="1" applyAlignment="1">
      <alignment horizontal="center" wrapText="1"/>
    </xf>
    <xf numFmtId="0" fontId="1" fillId="2" borderId="11" xfId="2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164" fontId="9" fillId="2" borderId="2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2" fontId="8" fillId="2" borderId="0" xfId="0" applyNumberFormat="1" applyFont="1" applyFill="1"/>
    <xf numFmtId="0" fontId="8" fillId="2" borderId="0" xfId="0" applyFont="1" applyFill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1" fontId="1" fillId="2" borderId="5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5" fillId="2" borderId="0" xfId="0" applyFont="1" applyFill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1"/>
  <sheetViews>
    <sheetView tabSelected="1" workbookViewId="0">
      <selection activeCell="A5" sqref="A5"/>
    </sheetView>
  </sheetViews>
  <sheetFormatPr defaultColWidth="9.6640625" defaultRowHeight="12" x14ac:dyDescent="0.2"/>
  <cols>
    <col min="1" max="1" width="10" style="1" customWidth="1"/>
    <col min="2" max="2" width="10" style="1" bestFit="1" customWidth="1"/>
    <col min="3" max="3" width="15.6640625" style="1" customWidth="1"/>
    <col min="4" max="5" width="7.21875" style="3" customWidth="1"/>
    <col min="6" max="6" width="8.77734375" style="3" customWidth="1"/>
    <col min="7" max="8" width="8.77734375" style="4" customWidth="1"/>
    <col min="9" max="13" width="7.21875" style="3" customWidth="1"/>
    <col min="14" max="16384" width="9.6640625" style="1"/>
  </cols>
  <sheetData>
    <row r="1" spans="1:13" ht="12.75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2.75" x14ac:dyDescent="0.2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2.75" x14ac:dyDescent="0.2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 x14ac:dyDescent="0.2">
      <c r="B4" s="10"/>
      <c r="C4" s="10"/>
      <c r="D4" s="11"/>
      <c r="E4" s="11"/>
      <c r="F4" s="11"/>
      <c r="G4" s="12"/>
      <c r="H4" s="12"/>
      <c r="I4" s="11"/>
      <c r="J4" s="11"/>
      <c r="K4" s="11"/>
      <c r="L4" s="11"/>
      <c r="M4" s="11"/>
    </row>
    <row r="5" spans="1:13" ht="12.75" x14ac:dyDescent="0.2">
      <c r="A5" s="9" t="s">
        <v>3</v>
      </c>
    </row>
    <row r="6" spans="1:13" x14ac:dyDescent="0.2">
      <c r="A6" s="2"/>
    </row>
    <row r="7" spans="1:13" ht="12.75" x14ac:dyDescent="0.2">
      <c r="A7" s="17" t="s">
        <v>76</v>
      </c>
      <c r="B7" s="18"/>
      <c r="C7" s="19"/>
      <c r="D7" s="20" t="s">
        <v>77</v>
      </c>
      <c r="E7" s="15"/>
      <c r="F7" s="15"/>
      <c r="G7" s="16"/>
      <c r="H7" s="16"/>
      <c r="I7" s="21" t="s">
        <v>105</v>
      </c>
      <c r="J7" s="15"/>
    </row>
    <row r="8" spans="1:13" ht="41.45" customHeight="1" thickBot="1" x14ac:dyDescent="0.25">
      <c r="A8" s="22" t="s">
        <v>4</v>
      </c>
      <c r="B8" s="22" t="s">
        <v>5</v>
      </c>
      <c r="C8" s="23" t="s">
        <v>6</v>
      </c>
      <c r="D8" s="24" t="s">
        <v>7</v>
      </c>
      <c r="E8" s="24" t="s">
        <v>78</v>
      </c>
      <c r="F8" s="25" t="s">
        <v>79</v>
      </c>
      <c r="G8" s="25" t="s">
        <v>80</v>
      </c>
      <c r="H8" s="25" t="s">
        <v>81</v>
      </c>
      <c r="I8" s="22" t="s">
        <v>8</v>
      </c>
      <c r="J8" s="26" t="s">
        <v>9</v>
      </c>
      <c r="K8" s="22" t="s">
        <v>10</v>
      </c>
      <c r="L8" s="24" t="s">
        <v>11</v>
      </c>
      <c r="M8" s="22" t="s">
        <v>12</v>
      </c>
    </row>
    <row r="9" spans="1:13" x14ac:dyDescent="0.2">
      <c r="A9" s="46">
        <v>1410169</v>
      </c>
      <c r="B9" s="46">
        <v>1</v>
      </c>
      <c r="C9" s="47" t="s">
        <v>13</v>
      </c>
      <c r="D9" s="48">
        <v>57.210251499999998</v>
      </c>
      <c r="E9" s="48">
        <v>9.94</v>
      </c>
      <c r="F9" s="49">
        <v>4.76</v>
      </c>
      <c r="G9" s="49">
        <v>2.27</v>
      </c>
      <c r="H9" s="49">
        <v>35.47</v>
      </c>
      <c r="I9" s="49">
        <v>67.71799628942486</v>
      </c>
      <c r="J9" s="49">
        <v>58.283105022831052</v>
      </c>
      <c r="K9" s="49">
        <v>7.74</v>
      </c>
      <c r="L9" s="49">
        <v>111.57</v>
      </c>
      <c r="M9" s="49">
        <v>68.212000000000003</v>
      </c>
    </row>
    <row r="10" spans="1:13" x14ac:dyDescent="0.2">
      <c r="A10" s="5">
        <v>1410170</v>
      </c>
      <c r="B10" s="5">
        <v>2</v>
      </c>
      <c r="C10" s="6" t="s">
        <v>14</v>
      </c>
      <c r="D10" s="40">
        <v>56.897953779999987</v>
      </c>
      <c r="E10" s="40">
        <v>11.1</v>
      </c>
      <c r="F10" s="41">
        <v>1.5</v>
      </c>
      <c r="G10" s="41">
        <v>2.75</v>
      </c>
      <c r="H10" s="41">
        <v>42.01</v>
      </c>
      <c r="I10" s="41">
        <v>65.816389402341343</v>
      </c>
      <c r="J10" s="41">
        <v>55.663733383261572</v>
      </c>
      <c r="K10" s="41">
        <v>8.57</v>
      </c>
      <c r="L10" s="41">
        <v>115.78100000000001</v>
      </c>
      <c r="M10" s="41">
        <v>67.31</v>
      </c>
    </row>
    <row r="11" spans="1:13" x14ac:dyDescent="0.2">
      <c r="A11" s="5">
        <v>1410171</v>
      </c>
      <c r="B11" s="5">
        <v>3</v>
      </c>
      <c r="C11" s="6" t="s">
        <v>15</v>
      </c>
      <c r="D11" s="40">
        <v>55.462871399999997</v>
      </c>
      <c r="E11" s="40">
        <v>9.58</v>
      </c>
      <c r="F11" s="41">
        <v>18.489999999999998</v>
      </c>
      <c r="G11" s="41">
        <v>2.37</v>
      </c>
      <c r="H11" s="41">
        <v>36.979999999999997</v>
      </c>
      <c r="I11" s="41">
        <v>64.43184619176732</v>
      </c>
      <c r="J11" s="41">
        <v>55.087987758224941</v>
      </c>
      <c r="K11" s="41">
        <v>7.93</v>
      </c>
      <c r="L11" s="41">
        <v>97.8001</v>
      </c>
      <c r="M11" s="41">
        <v>67.807100000000005</v>
      </c>
    </row>
    <row r="12" spans="1:13" x14ac:dyDescent="0.2">
      <c r="A12" s="5">
        <v>1410172</v>
      </c>
      <c r="B12" s="5">
        <v>4</v>
      </c>
      <c r="C12" s="6" t="s">
        <v>16</v>
      </c>
      <c r="D12" s="40">
        <v>56.146952119999987</v>
      </c>
      <c r="E12" s="40">
        <v>9.99</v>
      </c>
      <c r="F12" s="41">
        <v>17.32</v>
      </c>
      <c r="G12" s="41">
        <v>2.3199999999999998</v>
      </c>
      <c r="H12" s="41">
        <v>36.44</v>
      </c>
      <c r="I12" s="41">
        <v>64.327844679282379</v>
      </c>
      <c r="J12" s="41">
        <v>57.994269340974213</v>
      </c>
      <c r="K12" s="41">
        <v>8.4600000000000009</v>
      </c>
      <c r="L12" s="41">
        <v>107.721</v>
      </c>
      <c r="M12" s="41">
        <v>70.218100000000007</v>
      </c>
    </row>
    <row r="13" spans="1:13" x14ac:dyDescent="0.2">
      <c r="A13" s="5">
        <v>1410173</v>
      </c>
      <c r="B13" s="5">
        <v>5</v>
      </c>
      <c r="C13" s="6" t="s">
        <v>17</v>
      </c>
      <c r="D13" s="40">
        <v>60.058109279999996</v>
      </c>
      <c r="E13" s="40">
        <v>11.19</v>
      </c>
      <c r="F13" s="41">
        <v>5.96</v>
      </c>
      <c r="G13" s="41">
        <v>2.72</v>
      </c>
      <c r="H13" s="41">
        <v>42.22</v>
      </c>
      <c r="I13" s="41">
        <v>69.389509888220118</v>
      </c>
      <c r="J13" s="41">
        <v>57.921756063020013</v>
      </c>
      <c r="K13" s="41">
        <v>8.5500000000000007</v>
      </c>
      <c r="L13" s="41">
        <v>133.56399999999999</v>
      </c>
      <c r="M13" s="41">
        <v>66.420299999999997</v>
      </c>
    </row>
    <row r="14" spans="1:13" x14ac:dyDescent="0.2">
      <c r="A14" s="5">
        <v>1410174</v>
      </c>
      <c r="B14" s="5">
        <v>6</v>
      </c>
      <c r="C14" s="6" t="s">
        <v>18</v>
      </c>
      <c r="D14" s="40">
        <v>58.853532359999988</v>
      </c>
      <c r="E14" s="40">
        <v>10.47</v>
      </c>
      <c r="F14" s="41">
        <v>8.02</v>
      </c>
      <c r="G14" s="41">
        <v>2.5299999999999998</v>
      </c>
      <c r="H14" s="41">
        <v>37.51</v>
      </c>
      <c r="I14" s="41">
        <v>69.009742261684565</v>
      </c>
      <c r="J14" s="41">
        <v>61.954967834167277</v>
      </c>
      <c r="K14" s="41">
        <v>7.96</v>
      </c>
      <c r="L14" s="41">
        <v>106.90600000000001</v>
      </c>
      <c r="M14" s="41">
        <v>64.302400000000006</v>
      </c>
    </row>
    <row r="15" spans="1:13" x14ac:dyDescent="0.2">
      <c r="A15" s="5">
        <v>1410175</v>
      </c>
      <c r="B15" s="5">
        <v>7</v>
      </c>
      <c r="C15" s="6" t="s">
        <v>19</v>
      </c>
      <c r="D15" s="40">
        <v>60.415020959999993</v>
      </c>
      <c r="E15" s="40">
        <v>9.74</v>
      </c>
      <c r="F15" s="41">
        <v>9.11</v>
      </c>
      <c r="G15" s="41">
        <v>2.3199999999999998</v>
      </c>
      <c r="H15" s="41">
        <v>34.64</v>
      </c>
      <c r="I15" s="41">
        <v>70.543881334981464</v>
      </c>
      <c r="J15" s="41">
        <v>59.751182758016483</v>
      </c>
      <c r="K15" s="41">
        <v>7.81</v>
      </c>
      <c r="L15" s="41">
        <v>111.846</v>
      </c>
      <c r="M15" s="41">
        <v>64.714799999999997</v>
      </c>
    </row>
    <row r="16" spans="1:13" x14ac:dyDescent="0.2">
      <c r="A16" s="5">
        <v>1410176</v>
      </c>
      <c r="B16" s="5">
        <v>8</v>
      </c>
      <c r="C16" s="6" t="s">
        <v>20</v>
      </c>
      <c r="D16" s="40">
        <v>60.102723240000003</v>
      </c>
      <c r="E16" s="40">
        <v>10.14</v>
      </c>
      <c r="F16" s="41">
        <v>5.43</v>
      </c>
      <c r="G16" s="41">
        <v>2.5299999999999998</v>
      </c>
      <c r="H16" s="41">
        <v>36.86</v>
      </c>
      <c r="I16" s="41">
        <v>67.868164424145178</v>
      </c>
      <c r="J16" s="41">
        <v>59.658057475445617</v>
      </c>
      <c r="K16" s="41">
        <v>7.8</v>
      </c>
      <c r="L16" s="41">
        <v>112.836</v>
      </c>
      <c r="M16" s="41">
        <v>66.530500000000004</v>
      </c>
    </row>
    <row r="17" spans="1:13" x14ac:dyDescent="0.2">
      <c r="A17" s="5">
        <v>1410177</v>
      </c>
      <c r="B17" s="5">
        <v>9</v>
      </c>
      <c r="C17" s="6" t="s">
        <v>21</v>
      </c>
      <c r="D17" s="40">
        <v>57.946381839999987</v>
      </c>
      <c r="E17" s="40">
        <v>10.61</v>
      </c>
      <c r="F17" s="41">
        <v>10.36</v>
      </c>
      <c r="G17" s="41">
        <v>2.4</v>
      </c>
      <c r="H17" s="41">
        <v>35.049999999999997</v>
      </c>
      <c r="I17" s="41">
        <v>67.76655996060083</v>
      </c>
      <c r="J17" s="41">
        <v>59.556686046511629</v>
      </c>
      <c r="K17" s="41">
        <v>8.14</v>
      </c>
      <c r="L17" s="41">
        <v>112.69199999999999</v>
      </c>
      <c r="M17" s="41">
        <v>66.804699999999997</v>
      </c>
    </row>
    <row r="18" spans="1:13" x14ac:dyDescent="0.2">
      <c r="A18" s="5">
        <v>1410178</v>
      </c>
      <c r="B18" s="5">
        <v>10</v>
      </c>
      <c r="C18" s="6" t="s">
        <v>22</v>
      </c>
      <c r="D18" s="40">
        <v>60.199386819999987</v>
      </c>
      <c r="E18" s="40">
        <v>10.98</v>
      </c>
      <c r="F18" s="41">
        <v>6.58</v>
      </c>
      <c r="G18" s="41">
        <v>2.4</v>
      </c>
      <c r="H18" s="41">
        <v>37.82</v>
      </c>
      <c r="I18" s="41">
        <v>69.371921182266007</v>
      </c>
      <c r="J18" s="41">
        <v>57.464938753772408</v>
      </c>
      <c r="K18" s="41">
        <v>8.32</v>
      </c>
      <c r="L18" s="41">
        <v>121.161</v>
      </c>
      <c r="M18" s="41">
        <v>65.234399999999994</v>
      </c>
    </row>
    <row r="19" spans="1:13" x14ac:dyDescent="0.2">
      <c r="A19" s="5">
        <v>1410179</v>
      </c>
      <c r="B19" s="5">
        <v>11</v>
      </c>
      <c r="C19" s="6" t="s">
        <v>23</v>
      </c>
      <c r="D19" s="40">
        <v>62.868788760000001</v>
      </c>
      <c r="E19" s="40">
        <v>10.77</v>
      </c>
      <c r="F19" s="41">
        <v>30.48</v>
      </c>
      <c r="G19" s="41">
        <v>2.5</v>
      </c>
      <c r="H19" s="41">
        <v>37.39</v>
      </c>
      <c r="I19" s="41">
        <v>65.73366214549938</v>
      </c>
      <c r="J19" s="41">
        <v>55.111611329956858</v>
      </c>
      <c r="K19" s="41">
        <v>8.42</v>
      </c>
      <c r="L19" s="41">
        <v>119.676</v>
      </c>
      <c r="M19" s="41">
        <v>74.609300000000005</v>
      </c>
    </row>
    <row r="20" spans="1:13" x14ac:dyDescent="0.2">
      <c r="A20" s="5">
        <v>1410180</v>
      </c>
      <c r="B20" s="5">
        <v>12</v>
      </c>
      <c r="C20" s="6" t="s">
        <v>24</v>
      </c>
      <c r="D20" s="40">
        <v>59.664019299999993</v>
      </c>
      <c r="E20" s="40">
        <v>10.72</v>
      </c>
      <c r="F20" s="41">
        <v>1.35</v>
      </c>
      <c r="G20" s="41">
        <v>2.48</v>
      </c>
      <c r="H20" s="41">
        <v>39.79</v>
      </c>
      <c r="I20" s="41">
        <v>70.308261405672013</v>
      </c>
      <c r="J20" s="41">
        <v>55.927744650999642</v>
      </c>
      <c r="K20" s="41">
        <v>8.0299999999999994</v>
      </c>
      <c r="L20" s="41">
        <v>124.50700000000001</v>
      </c>
      <c r="M20" s="41">
        <v>64.640799999999999</v>
      </c>
    </row>
    <row r="21" spans="1:13" x14ac:dyDescent="0.2">
      <c r="A21" s="5">
        <v>1410181</v>
      </c>
      <c r="B21" s="5">
        <v>13</v>
      </c>
      <c r="C21" s="6" t="s">
        <v>25</v>
      </c>
      <c r="D21" s="40">
        <v>60.415020959999993</v>
      </c>
      <c r="E21" s="40">
        <v>10.97</v>
      </c>
      <c r="F21" s="41">
        <v>4.4000000000000004</v>
      </c>
      <c r="G21" s="41">
        <v>2.25</v>
      </c>
      <c r="H21" s="41">
        <v>35.96</v>
      </c>
      <c r="I21" s="41">
        <v>68.552371541501984</v>
      </c>
      <c r="J21" s="41">
        <v>58.072072072072046</v>
      </c>
      <c r="K21" s="41">
        <v>8.34</v>
      </c>
      <c r="L21" s="41">
        <v>118.342</v>
      </c>
      <c r="M21" s="41">
        <v>65.735200000000006</v>
      </c>
    </row>
    <row r="22" spans="1:13" x14ac:dyDescent="0.2">
      <c r="A22" s="5">
        <v>1410182</v>
      </c>
      <c r="B22" s="5">
        <v>14</v>
      </c>
      <c r="C22" s="6" t="s">
        <v>26</v>
      </c>
      <c r="D22" s="40">
        <v>60.942952819999988</v>
      </c>
      <c r="E22" s="40">
        <v>11.06</v>
      </c>
      <c r="F22" s="41">
        <v>7.89</v>
      </c>
      <c r="G22" s="41">
        <v>2.5099999999999998</v>
      </c>
      <c r="H22" s="41">
        <v>35.700000000000003</v>
      </c>
      <c r="I22" s="41">
        <v>68.356923076923067</v>
      </c>
      <c r="J22" s="41">
        <v>60.550954267194811</v>
      </c>
      <c r="K22" s="41">
        <v>8.6</v>
      </c>
      <c r="L22" s="41">
        <v>127.462</v>
      </c>
      <c r="M22" s="41">
        <v>64.545400000000001</v>
      </c>
    </row>
    <row r="23" spans="1:13" x14ac:dyDescent="0.2">
      <c r="A23" s="5">
        <v>1410183</v>
      </c>
      <c r="B23" s="5">
        <v>15</v>
      </c>
      <c r="C23" s="6" t="s">
        <v>27</v>
      </c>
      <c r="D23" s="40">
        <v>62.251628979999992</v>
      </c>
      <c r="E23" s="40">
        <v>10.94</v>
      </c>
      <c r="F23" s="41">
        <v>1.28</v>
      </c>
      <c r="G23" s="41">
        <v>2.57</v>
      </c>
      <c r="H23" s="41">
        <v>40.33</v>
      </c>
      <c r="I23" s="41">
        <v>68.567901234567898</v>
      </c>
      <c r="J23" s="41">
        <v>57.472092185812031</v>
      </c>
      <c r="K23" s="41">
        <v>8.25</v>
      </c>
      <c r="L23" s="41">
        <v>123.4</v>
      </c>
      <c r="M23" s="41">
        <v>67.831000000000003</v>
      </c>
    </row>
    <row r="24" spans="1:13" x14ac:dyDescent="0.2">
      <c r="A24" s="5">
        <v>1410184</v>
      </c>
      <c r="B24" s="5">
        <v>16</v>
      </c>
      <c r="C24" s="6" t="s">
        <v>28</v>
      </c>
      <c r="D24" s="40">
        <v>58.228936920000002</v>
      </c>
      <c r="E24" s="40">
        <v>10.77</v>
      </c>
      <c r="F24" s="41">
        <v>2.73</v>
      </c>
      <c r="G24" s="41">
        <v>2.5099999999999998</v>
      </c>
      <c r="H24" s="41">
        <v>36.590000000000003</v>
      </c>
      <c r="I24" s="41">
        <v>68.505973642074153</v>
      </c>
      <c r="J24" s="41">
        <v>59.834591873426831</v>
      </c>
      <c r="K24" s="41">
        <v>8.16</v>
      </c>
      <c r="L24" s="41">
        <v>127.374</v>
      </c>
      <c r="M24" s="41">
        <v>67.357200000000006</v>
      </c>
    </row>
    <row r="25" spans="1:13" x14ac:dyDescent="0.2">
      <c r="A25" s="5">
        <v>1410185</v>
      </c>
      <c r="B25" s="5">
        <v>17</v>
      </c>
      <c r="C25" s="6" t="s">
        <v>29</v>
      </c>
      <c r="D25" s="40">
        <v>58.957631599999978</v>
      </c>
      <c r="E25" s="40">
        <v>10.72</v>
      </c>
      <c r="F25" s="41">
        <v>-3.77</v>
      </c>
      <c r="G25" s="41">
        <v>2.35</v>
      </c>
      <c r="H25" s="41">
        <v>36.479999999999997</v>
      </c>
      <c r="I25" s="41">
        <v>67.668062053681354</v>
      </c>
      <c r="J25" s="41">
        <v>65.283842794759835</v>
      </c>
      <c r="K25" s="41">
        <v>7.78</v>
      </c>
      <c r="L25" s="41">
        <v>101.506</v>
      </c>
      <c r="M25" s="41">
        <v>70.653499999999994</v>
      </c>
    </row>
    <row r="26" spans="1:13" x14ac:dyDescent="0.2">
      <c r="A26" s="5">
        <v>1410186</v>
      </c>
      <c r="B26" s="5">
        <v>18</v>
      </c>
      <c r="C26" s="6" t="s">
        <v>30</v>
      </c>
      <c r="D26" s="40">
        <v>58.496620679999992</v>
      </c>
      <c r="E26" s="40">
        <v>9.6300000000000008</v>
      </c>
      <c r="F26" s="41">
        <v>2.67</v>
      </c>
      <c r="G26" s="41">
        <v>2.56</v>
      </c>
      <c r="H26" s="41">
        <v>40.299999999999997</v>
      </c>
      <c r="I26" s="41">
        <v>69.845774213448493</v>
      </c>
      <c r="J26" s="41">
        <v>60.713654831301902</v>
      </c>
      <c r="K26" s="41">
        <v>7.69</v>
      </c>
      <c r="L26" s="41">
        <v>108.93600000000001</v>
      </c>
      <c r="M26" s="41">
        <v>65.608900000000006</v>
      </c>
    </row>
    <row r="27" spans="1:13" x14ac:dyDescent="0.2">
      <c r="A27" s="5">
        <v>1410187</v>
      </c>
      <c r="B27" s="5">
        <v>19</v>
      </c>
      <c r="C27" s="6" t="s">
        <v>31</v>
      </c>
      <c r="D27" s="40">
        <v>58.697383500000001</v>
      </c>
      <c r="E27" s="40">
        <v>10.91</v>
      </c>
      <c r="F27" s="41">
        <v>28.41</v>
      </c>
      <c r="G27" s="41">
        <v>2.42</v>
      </c>
      <c r="H27" s="41">
        <v>33.83</v>
      </c>
      <c r="I27" s="41">
        <v>67.823732151649423</v>
      </c>
      <c r="J27" s="41">
        <v>53.72050816696914</v>
      </c>
      <c r="K27" s="41">
        <v>8.32</v>
      </c>
      <c r="L27" s="41">
        <v>84.515000000000001</v>
      </c>
      <c r="M27" s="41">
        <v>67.633899999999997</v>
      </c>
    </row>
    <row r="28" spans="1:13" x14ac:dyDescent="0.2">
      <c r="A28" s="5">
        <v>1410188</v>
      </c>
      <c r="B28" s="5">
        <v>20</v>
      </c>
      <c r="C28" s="6" t="s">
        <v>32</v>
      </c>
      <c r="D28" s="40">
        <v>61.768311079999989</v>
      </c>
      <c r="E28" s="40">
        <v>10.24</v>
      </c>
      <c r="F28" s="41">
        <v>3.47</v>
      </c>
      <c r="G28" s="41">
        <v>2.5299999999999998</v>
      </c>
      <c r="H28" s="41">
        <v>40.49</v>
      </c>
      <c r="I28" s="41">
        <v>68.979138377978032</v>
      </c>
      <c r="J28" s="41">
        <v>57.605583392984983</v>
      </c>
      <c r="K28" s="41">
        <v>7.95</v>
      </c>
      <c r="L28" s="41">
        <v>104.19</v>
      </c>
      <c r="M28" s="41">
        <v>65.236699999999999</v>
      </c>
    </row>
    <row r="29" spans="1:13" x14ac:dyDescent="0.2">
      <c r="A29" s="52">
        <v>1410189</v>
      </c>
      <c r="B29" s="52">
        <v>21</v>
      </c>
      <c r="C29" s="53" t="s">
        <v>33</v>
      </c>
      <c r="D29" s="40">
        <v>61.232943560000002</v>
      </c>
      <c r="E29" s="40">
        <v>12.64</v>
      </c>
      <c r="F29" s="41">
        <v>9.73</v>
      </c>
      <c r="G29" s="41">
        <v>2.98</v>
      </c>
      <c r="H29" s="41">
        <v>44.86</v>
      </c>
      <c r="I29" s="45">
        <v>70.842572062084258</v>
      </c>
      <c r="J29" s="41">
        <v>50.495565988523737</v>
      </c>
      <c r="K29" s="41">
        <v>9.69</v>
      </c>
      <c r="L29" s="41">
        <v>115.07</v>
      </c>
      <c r="M29" s="45">
        <v>61.568199999999997</v>
      </c>
    </row>
    <row r="30" spans="1:13" x14ac:dyDescent="0.2">
      <c r="A30" s="5">
        <v>1410190</v>
      </c>
      <c r="B30" s="5">
        <v>22</v>
      </c>
      <c r="C30" s="6" t="s">
        <v>34</v>
      </c>
      <c r="D30" s="40">
        <v>59.686326279999989</v>
      </c>
      <c r="E30" s="40">
        <v>10.75</v>
      </c>
      <c r="F30" s="41">
        <v>-9.58</v>
      </c>
      <c r="G30" s="41">
        <v>2.58</v>
      </c>
      <c r="H30" s="41">
        <v>39.35</v>
      </c>
      <c r="I30" s="41">
        <v>65.191667693824726</v>
      </c>
      <c r="J30" s="41">
        <v>65.002836074872377</v>
      </c>
      <c r="K30" s="41">
        <v>7.67</v>
      </c>
      <c r="L30" s="41">
        <v>120.563</v>
      </c>
      <c r="M30" s="41">
        <v>72.967299999999994</v>
      </c>
    </row>
    <row r="31" spans="1:13" x14ac:dyDescent="0.2">
      <c r="A31" s="5">
        <v>1410191</v>
      </c>
      <c r="B31" s="5">
        <v>23</v>
      </c>
      <c r="C31" s="6" t="s">
        <v>35</v>
      </c>
      <c r="D31" s="40">
        <v>61.166022619999993</v>
      </c>
      <c r="E31" s="40">
        <v>10.53</v>
      </c>
      <c r="F31" s="41">
        <v>5.87</v>
      </c>
      <c r="G31" s="41">
        <v>2.75</v>
      </c>
      <c r="H31" s="41">
        <v>43.96</v>
      </c>
      <c r="I31" s="41">
        <v>67.726824457593693</v>
      </c>
      <c r="J31" s="41">
        <v>58.900618856934848</v>
      </c>
      <c r="K31" s="41">
        <v>8.24</v>
      </c>
      <c r="L31" s="41">
        <v>118.093</v>
      </c>
      <c r="M31" s="41">
        <v>67.518000000000001</v>
      </c>
    </row>
    <row r="32" spans="1:13" x14ac:dyDescent="0.2">
      <c r="A32" s="5">
        <v>1410192</v>
      </c>
      <c r="B32" s="5">
        <v>24</v>
      </c>
      <c r="C32" s="6" t="s">
        <v>36</v>
      </c>
      <c r="D32" s="40">
        <v>58.927888959999997</v>
      </c>
      <c r="E32" s="40">
        <v>10.65</v>
      </c>
      <c r="F32" s="41">
        <v>6.02</v>
      </c>
      <c r="G32" s="41">
        <v>2.76</v>
      </c>
      <c r="H32" s="41">
        <v>40.97</v>
      </c>
      <c r="I32" s="41">
        <v>66.284940278290847</v>
      </c>
      <c r="J32" s="41">
        <v>55.972506037525541</v>
      </c>
      <c r="K32" s="41">
        <v>8.3800000000000008</v>
      </c>
      <c r="L32" s="41">
        <v>104.04600000000001</v>
      </c>
      <c r="M32" s="41">
        <v>67.646299999999997</v>
      </c>
    </row>
    <row r="33" spans="1:13" x14ac:dyDescent="0.2">
      <c r="A33" s="5">
        <v>1410193</v>
      </c>
      <c r="B33" s="5">
        <v>25</v>
      </c>
      <c r="C33" s="6" t="s">
        <v>37</v>
      </c>
      <c r="D33" s="40">
        <v>57.812539960000002</v>
      </c>
      <c r="E33" s="40">
        <v>10.71</v>
      </c>
      <c r="F33" s="41">
        <v>-1.1499999999999999</v>
      </c>
      <c r="G33" s="41">
        <v>2.46</v>
      </c>
      <c r="H33" s="41">
        <v>38.619999999999997</v>
      </c>
      <c r="I33" s="41">
        <v>66.37888505180068</v>
      </c>
      <c r="J33" s="41">
        <v>63.452248234856917</v>
      </c>
      <c r="K33" s="41">
        <v>7.93</v>
      </c>
      <c r="L33" s="41">
        <v>125.878</v>
      </c>
      <c r="M33" s="41">
        <v>68.288600000000002</v>
      </c>
    </row>
    <row r="34" spans="1:13" x14ac:dyDescent="0.2">
      <c r="A34" s="5">
        <v>1410194</v>
      </c>
      <c r="B34" s="5">
        <v>26</v>
      </c>
      <c r="C34" s="6" t="s">
        <v>38</v>
      </c>
      <c r="D34" s="40">
        <v>62.147529740000003</v>
      </c>
      <c r="E34" s="40">
        <v>12.71</v>
      </c>
      <c r="F34" s="41">
        <v>37.29</v>
      </c>
      <c r="G34" s="41">
        <v>2.86</v>
      </c>
      <c r="H34" s="41">
        <v>40.200000000000003</v>
      </c>
      <c r="I34" s="41">
        <v>69.921201674464413</v>
      </c>
      <c r="J34" s="41">
        <v>42.296178904736742</v>
      </c>
      <c r="K34" s="41">
        <v>10.34</v>
      </c>
      <c r="L34" s="41">
        <v>129.35599999999999</v>
      </c>
      <c r="M34" s="41">
        <v>73.632599999999996</v>
      </c>
    </row>
    <row r="35" spans="1:13" x14ac:dyDescent="0.2">
      <c r="A35" s="5">
        <v>1410195</v>
      </c>
      <c r="B35" s="5">
        <v>27</v>
      </c>
      <c r="C35" s="6" t="s">
        <v>39</v>
      </c>
      <c r="D35" s="40">
        <v>62.534184059999987</v>
      </c>
      <c r="E35" s="40">
        <v>10.8</v>
      </c>
      <c r="F35" s="41">
        <v>3.08</v>
      </c>
      <c r="G35" s="41">
        <v>2.5</v>
      </c>
      <c r="H35" s="41">
        <v>42.46</v>
      </c>
      <c r="I35" s="41">
        <v>66.110699283419819</v>
      </c>
      <c r="J35" s="41">
        <v>58.792749018874979</v>
      </c>
      <c r="K35" s="41">
        <v>8.15</v>
      </c>
      <c r="L35" s="41">
        <v>114.76</v>
      </c>
      <c r="M35" s="41">
        <v>74.344499999999996</v>
      </c>
    </row>
    <row r="36" spans="1:13" x14ac:dyDescent="0.2">
      <c r="A36" s="5">
        <v>1410196</v>
      </c>
      <c r="B36" s="5">
        <v>28</v>
      </c>
      <c r="C36" s="6" t="s">
        <v>40</v>
      </c>
      <c r="D36" s="40">
        <v>60.913210179999993</v>
      </c>
      <c r="E36" s="40">
        <v>10.31</v>
      </c>
      <c r="F36" s="41">
        <v>21.23</v>
      </c>
      <c r="G36" s="41">
        <v>2.3199999999999998</v>
      </c>
      <c r="H36" s="41">
        <v>34.28</v>
      </c>
      <c r="I36" s="41">
        <v>65.577207696102619</v>
      </c>
      <c r="J36" s="41">
        <v>57.776941884521349</v>
      </c>
      <c r="K36" s="41">
        <v>8.1199999999999992</v>
      </c>
      <c r="L36" s="41">
        <v>131.41499999999999</v>
      </c>
      <c r="M36" s="41">
        <v>70.579300000000003</v>
      </c>
    </row>
    <row r="37" spans="1:13" x14ac:dyDescent="0.2">
      <c r="A37" s="5">
        <v>1410197</v>
      </c>
      <c r="B37" s="5">
        <v>29</v>
      </c>
      <c r="C37" s="6" t="s">
        <v>41</v>
      </c>
      <c r="D37" s="80" t="s">
        <v>107</v>
      </c>
      <c r="E37" s="81"/>
      <c r="F37" s="81"/>
      <c r="G37" s="81"/>
      <c r="H37" s="81"/>
      <c r="I37" s="81"/>
      <c r="J37" s="81"/>
      <c r="K37" s="81"/>
      <c r="L37" s="81"/>
      <c r="M37" s="82"/>
    </row>
    <row r="38" spans="1:13" x14ac:dyDescent="0.2">
      <c r="A38" s="5">
        <v>1410198</v>
      </c>
      <c r="B38" s="5">
        <v>30</v>
      </c>
      <c r="C38" s="6" t="s">
        <v>42</v>
      </c>
      <c r="D38" s="40">
        <v>58.050481079999997</v>
      </c>
      <c r="E38" s="40">
        <v>9.82</v>
      </c>
      <c r="F38" s="41">
        <v>-1.92</v>
      </c>
      <c r="G38" s="41">
        <v>2.33</v>
      </c>
      <c r="H38" s="41">
        <v>38.33</v>
      </c>
      <c r="I38" s="41">
        <v>68.935643564356425</v>
      </c>
      <c r="J38" s="41">
        <v>62.046678635547572</v>
      </c>
      <c r="K38" s="41">
        <v>7.32</v>
      </c>
      <c r="L38" s="41">
        <v>108</v>
      </c>
      <c r="M38" s="41">
        <v>64.935699999999997</v>
      </c>
    </row>
    <row r="39" spans="1:13" x14ac:dyDescent="0.2">
      <c r="A39" s="5">
        <v>1410199</v>
      </c>
      <c r="B39" s="5">
        <v>31</v>
      </c>
      <c r="C39" s="6" t="s">
        <v>43</v>
      </c>
      <c r="D39" s="40">
        <v>60.868596220000001</v>
      </c>
      <c r="E39" s="40">
        <v>10.68</v>
      </c>
      <c r="F39" s="41">
        <v>8.76</v>
      </c>
      <c r="G39" s="41">
        <v>2.2000000000000002</v>
      </c>
      <c r="H39" s="41">
        <v>33.19</v>
      </c>
      <c r="I39" s="41">
        <v>65.708292201382037</v>
      </c>
      <c r="J39" s="41">
        <v>61.746478873239447</v>
      </c>
      <c r="K39" s="41">
        <v>8.15</v>
      </c>
      <c r="L39" s="41">
        <v>133.05099999999999</v>
      </c>
      <c r="M39" s="41">
        <v>72.893900000000002</v>
      </c>
    </row>
    <row r="40" spans="1:13" x14ac:dyDescent="0.2">
      <c r="A40" s="5">
        <v>1410200</v>
      </c>
      <c r="B40" s="5">
        <v>32</v>
      </c>
      <c r="C40" s="6" t="s">
        <v>44</v>
      </c>
      <c r="D40" s="40">
        <v>60.392713980000003</v>
      </c>
      <c r="E40" s="40">
        <v>11.19</v>
      </c>
      <c r="F40" s="41">
        <v>9.19</v>
      </c>
      <c r="G40" s="41">
        <v>2.4500000000000002</v>
      </c>
      <c r="H40" s="41">
        <v>34.68</v>
      </c>
      <c r="I40" s="41">
        <v>67.329545454545453</v>
      </c>
      <c r="J40" s="41">
        <v>56.503393872683901</v>
      </c>
      <c r="K40" s="41">
        <v>8.4499999999999993</v>
      </c>
      <c r="L40" s="41">
        <v>124.233</v>
      </c>
      <c r="M40" s="41">
        <v>63.1449</v>
      </c>
    </row>
    <row r="41" spans="1:13" x14ac:dyDescent="0.2">
      <c r="A41" s="5">
        <v>1410201</v>
      </c>
      <c r="B41" s="5">
        <v>33</v>
      </c>
      <c r="C41" s="6" t="s">
        <v>45</v>
      </c>
      <c r="D41" s="40">
        <v>58.808918400000003</v>
      </c>
      <c r="E41" s="40">
        <v>10.42</v>
      </c>
      <c r="F41" s="41">
        <v>9.59</v>
      </c>
      <c r="G41" s="41">
        <v>2.46</v>
      </c>
      <c r="H41" s="41">
        <v>35.76</v>
      </c>
      <c r="I41" s="41">
        <v>66.839442181907927</v>
      </c>
      <c r="J41" s="41">
        <v>58.899556868537658</v>
      </c>
      <c r="K41" s="41">
        <v>8.64</v>
      </c>
      <c r="L41" s="41">
        <v>114.03400000000001</v>
      </c>
      <c r="M41" s="41">
        <v>66.781800000000004</v>
      </c>
    </row>
    <row r="42" spans="1:13" x14ac:dyDescent="0.2">
      <c r="A42" s="5">
        <v>1410202</v>
      </c>
      <c r="B42" s="5">
        <v>34</v>
      </c>
      <c r="C42" s="6" t="s">
        <v>46</v>
      </c>
      <c r="D42" s="40">
        <v>59.671454959999991</v>
      </c>
      <c r="E42" s="40">
        <v>10.17</v>
      </c>
      <c r="F42" s="41">
        <v>18.559999999999999</v>
      </c>
      <c r="G42" s="41">
        <v>2.3199999999999998</v>
      </c>
      <c r="H42" s="41">
        <v>32.64</v>
      </c>
      <c r="I42" s="41">
        <v>64.236368122378494</v>
      </c>
      <c r="J42" s="41">
        <v>56.904167466871527</v>
      </c>
      <c r="K42" s="41">
        <v>7.94</v>
      </c>
      <c r="L42" s="41">
        <v>104.40900000000001</v>
      </c>
      <c r="M42" s="41">
        <v>67.495199999999997</v>
      </c>
    </row>
    <row r="43" spans="1:13" x14ac:dyDescent="0.2">
      <c r="A43" s="5">
        <v>1410203</v>
      </c>
      <c r="B43" s="5">
        <v>35</v>
      </c>
      <c r="C43" s="6" t="s">
        <v>47</v>
      </c>
      <c r="D43" s="40">
        <v>58.741997459999993</v>
      </c>
      <c r="E43" s="40">
        <v>9.6999999999999993</v>
      </c>
      <c r="F43" s="41">
        <v>3.13</v>
      </c>
      <c r="G43" s="41">
        <v>2.42</v>
      </c>
      <c r="H43" s="41">
        <v>38.119999999999997</v>
      </c>
      <c r="I43" s="41">
        <v>67.350216182828902</v>
      </c>
      <c r="J43" s="41">
        <v>66.049156272927362</v>
      </c>
      <c r="K43" s="41">
        <v>7.93</v>
      </c>
      <c r="L43" s="41">
        <v>108.625</v>
      </c>
      <c r="M43" s="41">
        <v>68.798100000000005</v>
      </c>
    </row>
    <row r="44" spans="1:13" x14ac:dyDescent="0.2">
      <c r="A44" s="5">
        <v>1410204</v>
      </c>
      <c r="B44" s="5">
        <v>36</v>
      </c>
      <c r="C44" s="6" t="s">
        <v>48</v>
      </c>
      <c r="D44" s="40">
        <v>59.113780460000001</v>
      </c>
      <c r="E44" s="40">
        <v>10.34</v>
      </c>
      <c r="F44" s="41">
        <v>6.36</v>
      </c>
      <c r="G44" s="41">
        <v>2.27</v>
      </c>
      <c r="H44" s="41">
        <v>33.31</v>
      </c>
      <c r="I44" s="41">
        <v>68.015794669299112</v>
      </c>
      <c r="J44" s="41">
        <v>60.685776487663283</v>
      </c>
      <c r="K44" s="41">
        <v>7.5</v>
      </c>
      <c r="L44" s="41">
        <v>83.658100000000005</v>
      </c>
      <c r="M44" s="41">
        <v>67.066199999999995</v>
      </c>
    </row>
    <row r="45" spans="1:13" x14ac:dyDescent="0.2">
      <c r="A45" s="5">
        <v>1410205</v>
      </c>
      <c r="B45" s="5">
        <v>37</v>
      </c>
      <c r="C45" s="6" t="s">
        <v>49</v>
      </c>
      <c r="D45" s="40">
        <v>60.734754339999988</v>
      </c>
      <c r="E45" s="40">
        <v>10.33</v>
      </c>
      <c r="F45" s="41">
        <v>-0.35</v>
      </c>
      <c r="G45" s="41">
        <v>2.3199999999999998</v>
      </c>
      <c r="H45" s="41">
        <v>35.020000000000003</v>
      </c>
      <c r="I45" s="41">
        <v>68.158835861388582</v>
      </c>
      <c r="J45" s="41">
        <v>59.164103491948623</v>
      </c>
      <c r="K45" s="41">
        <v>7.96</v>
      </c>
      <c r="L45" s="41">
        <v>135.15199999999999</v>
      </c>
      <c r="M45" s="41">
        <v>66.349299999999999</v>
      </c>
    </row>
    <row r="46" spans="1:13" x14ac:dyDescent="0.2">
      <c r="A46" s="5">
        <v>1410206</v>
      </c>
      <c r="B46" s="5">
        <v>38</v>
      </c>
      <c r="C46" s="6" t="s">
        <v>50</v>
      </c>
      <c r="D46" s="40">
        <v>60.184515499999989</v>
      </c>
      <c r="E46" s="40">
        <v>12.06</v>
      </c>
      <c r="F46" s="41">
        <v>1.48</v>
      </c>
      <c r="G46" s="41">
        <v>2.64</v>
      </c>
      <c r="H46" s="41">
        <v>39.74</v>
      </c>
      <c r="I46" s="41">
        <v>68.229487970388647</v>
      </c>
      <c r="J46" s="41">
        <v>57.414104882459313</v>
      </c>
      <c r="K46" s="41">
        <v>8.93</v>
      </c>
      <c r="L46" s="41">
        <v>135.01</v>
      </c>
      <c r="M46" s="41">
        <v>65.2393</v>
      </c>
    </row>
    <row r="47" spans="1:13" x14ac:dyDescent="0.2">
      <c r="A47" s="5">
        <v>1410207</v>
      </c>
      <c r="B47" s="5">
        <v>39</v>
      </c>
      <c r="C47" s="6" t="s">
        <v>51</v>
      </c>
      <c r="D47" s="40">
        <v>61.560112599999997</v>
      </c>
      <c r="E47" s="40">
        <v>10.93</v>
      </c>
      <c r="F47" s="41">
        <v>-2.4700000000000002</v>
      </c>
      <c r="G47" s="41">
        <v>2.58</v>
      </c>
      <c r="H47" s="41">
        <v>40.049999999999997</v>
      </c>
      <c r="I47" s="41">
        <v>68.454142011834321</v>
      </c>
      <c r="J47" s="41">
        <v>58.328831262380703</v>
      </c>
      <c r="K47" s="41">
        <v>8.56</v>
      </c>
      <c r="L47" s="41">
        <v>127.655</v>
      </c>
      <c r="M47" s="41">
        <v>66.203599999999994</v>
      </c>
    </row>
    <row r="48" spans="1:13" x14ac:dyDescent="0.2">
      <c r="A48" s="5">
        <v>1410208</v>
      </c>
      <c r="B48" s="5">
        <v>40</v>
      </c>
      <c r="C48" s="6" t="s">
        <v>52</v>
      </c>
      <c r="D48" s="40">
        <v>61.820360699999988</v>
      </c>
      <c r="E48" s="40">
        <v>11.58</v>
      </c>
      <c r="F48" s="41">
        <v>-0.48</v>
      </c>
      <c r="G48" s="41">
        <v>2.75</v>
      </c>
      <c r="H48" s="41">
        <v>40.6</v>
      </c>
      <c r="I48" s="41">
        <v>67.815240212424357</v>
      </c>
      <c r="J48" s="41">
        <v>58.787106173738849</v>
      </c>
      <c r="K48" s="41">
        <v>8.64</v>
      </c>
      <c r="L48" s="41">
        <v>139.27600000000001</v>
      </c>
      <c r="M48" s="41">
        <v>67.377099999999999</v>
      </c>
    </row>
    <row r="49" spans="1:13" x14ac:dyDescent="0.2">
      <c r="A49" s="5">
        <v>1410209</v>
      </c>
      <c r="B49" s="5">
        <v>41</v>
      </c>
      <c r="C49" s="6" t="s">
        <v>53</v>
      </c>
      <c r="D49" s="40">
        <v>62.920838380000014</v>
      </c>
      <c r="E49" s="40">
        <v>11.49</v>
      </c>
      <c r="F49" s="41">
        <v>20.399999999999999</v>
      </c>
      <c r="G49" s="41">
        <v>2.4900000000000002</v>
      </c>
      <c r="H49" s="41">
        <v>36.479999999999997</v>
      </c>
      <c r="I49" s="41">
        <v>66.872072960315506</v>
      </c>
      <c r="J49" s="41">
        <v>55.105049760412832</v>
      </c>
      <c r="K49" s="41">
        <v>8.83</v>
      </c>
      <c r="L49" s="41">
        <v>121.932</v>
      </c>
      <c r="M49" s="41">
        <v>66.734899999999996</v>
      </c>
    </row>
    <row r="50" spans="1:13" x14ac:dyDescent="0.2">
      <c r="A50" s="5">
        <v>1410210</v>
      </c>
      <c r="B50" s="5">
        <v>42</v>
      </c>
      <c r="C50" s="6" t="s">
        <v>54</v>
      </c>
      <c r="D50" s="40">
        <v>61.634469199999998</v>
      </c>
      <c r="E50" s="40">
        <v>11.13</v>
      </c>
      <c r="F50" s="41">
        <v>15.61</v>
      </c>
      <c r="G50" s="41">
        <v>2.39</v>
      </c>
      <c r="H50" s="41">
        <v>34.1</v>
      </c>
      <c r="I50" s="41">
        <v>66.126638634677221</v>
      </c>
      <c r="J50" s="41">
        <v>58.537497662240497</v>
      </c>
      <c r="K50" s="41">
        <v>8.09</v>
      </c>
      <c r="L50" s="41">
        <v>135.52699999999999</v>
      </c>
      <c r="M50" s="41">
        <v>69.118600000000001</v>
      </c>
    </row>
    <row r="51" spans="1:13" x14ac:dyDescent="0.2">
      <c r="A51" s="5">
        <v>1410211</v>
      </c>
      <c r="B51" s="5">
        <v>43</v>
      </c>
      <c r="C51" s="6" t="s">
        <v>55</v>
      </c>
      <c r="D51" s="40">
        <v>59.299671959999998</v>
      </c>
      <c r="E51" s="40">
        <v>10.81</v>
      </c>
      <c r="F51" s="41">
        <v>12.87</v>
      </c>
      <c r="G51" s="41">
        <v>2.1</v>
      </c>
      <c r="H51" s="41">
        <v>32.56</v>
      </c>
      <c r="I51" s="41">
        <v>64.660170223263847</v>
      </c>
      <c r="J51" s="41">
        <v>60.854635635253707</v>
      </c>
      <c r="K51" s="41">
        <v>8.4499999999999993</v>
      </c>
      <c r="L51" s="41">
        <v>124.304</v>
      </c>
      <c r="M51" s="41">
        <v>70.006200000000007</v>
      </c>
    </row>
    <row r="52" spans="1:13" x14ac:dyDescent="0.2">
      <c r="A52" s="5">
        <v>1410212</v>
      </c>
      <c r="B52" s="5">
        <v>44</v>
      </c>
      <c r="C52" s="6" t="s">
        <v>56</v>
      </c>
      <c r="D52" s="40">
        <v>58.667640859999992</v>
      </c>
      <c r="E52" s="40">
        <v>11.06</v>
      </c>
      <c r="F52" s="41">
        <v>16.989999999999998</v>
      </c>
      <c r="G52" s="41">
        <v>2.37</v>
      </c>
      <c r="H52" s="41">
        <v>34.64</v>
      </c>
      <c r="I52" s="41">
        <v>66.078043961471963</v>
      </c>
      <c r="J52" s="41">
        <v>60.026163333956283</v>
      </c>
      <c r="K52" s="41">
        <v>8.6300000000000008</v>
      </c>
      <c r="L52" s="41">
        <v>133.80799999999999</v>
      </c>
      <c r="M52" s="41">
        <v>70.511099999999999</v>
      </c>
    </row>
    <row r="53" spans="1:13" x14ac:dyDescent="0.2">
      <c r="A53" s="5">
        <v>1410213</v>
      </c>
      <c r="B53" s="5">
        <v>45</v>
      </c>
      <c r="C53" s="6" t="s">
        <v>57</v>
      </c>
      <c r="D53" s="40">
        <v>61.508062979999991</v>
      </c>
      <c r="E53" s="40">
        <v>11.9</v>
      </c>
      <c r="F53" s="41">
        <v>26.64</v>
      </c>
      <c r="G53" s="41">
        <v>2.29</v>
      </c>
      <c r="H53" s="41">
        <v>29.35</v>
      </c>
      <c r="I53" s="41">
        <v>66.214047648438452</v>
      </c>
      <c r="J53" s="41">
        <v>53.709917971662946</v>
      </c>
      <c r="K53" s="41">
        <v>9.2200000000000006</v>
      </c>
      <c r="L53" s="41">
        <v>115.072</v>
      </c>
      <c r="M53" s="41">
        <v>69.095299999999995</v>
      </c>
    </row>
    <row r="54" spans="1:13" x14ac:dyDescent="0.2">
      <c r="A54" s="5">
        <v>1410214</v>
      </c>
      <c r="B54" s="5">
        <v>46</v>
      </c>
      <c r="C54" s="6" t="s">
        <v>58</v>
      </c>
      <c r="D54" s="40">
        <v>62.169836719999992</v>
      </c>
      <c r="E54" s="40">
        <v>11.8</v>
      </c>
      <c r="F54" s="41">
        <v>32.61</v>
      </c>
      <c r="G54" s="41">
        <v>2.27</v>
      </c>
      <c r="H54" s="41">
        <v>29.8</v>
      </c>
      <c r="I54" s="41">
        <v>66.024929038627661</v>
      </c>
      <c r="J54" s="41">
        <v>51.607476635514018</v>
      </c>
      <c r="K54" s="41">
        <v>9.34</v>
      </c>
      <c r="L54" s="41">
        <v>109.629</v>
      </c>
      <c r="M54" s="41">
        <v>69.519499999999994</v>
      </c>
    </row>
    <row r="55" spans="1:13" x14ac:dyDescent="0.2">
      <c r="A55" s="5">
        <v>1410215</v>
      </c>
      <c r="B55" s="5">
        <v>47</v>
      </c>
      <c r="C55" s="6" t="s">
        <v>59</v>
      </c>
      <c r="D55" s="40">
        <v>61.627033539999999</v>
      </c>
      <c r="E55" s="40">
        <v>13.24</v>
      </c>
      <c r="F55" s="41">
        <v>14.34</v>
      </c>
      <c r="G55" s="41">
        <v>2.42</v>
      </c>
      <c r="H55" s="41">
        <v>36.01</v>
      </c>
      <c r="I55" s="41">
        <v>64.049790485580473</v>
      </c>
      <c r="J55" s="41">
        <v>56.186261304598808</v>
      </c>
      <c r="K55" s="41">
        <v>10.119999999999999</v>
      </c>
      <c r="L55" s="41">
        <v>122.342</v>
      </c>
      <c r="M55" s="41">
        <v>70.989000000000004</v>
      </c>
    </row>
    <row r="56" spans="1:13" x14ac:dyDescent="0.2">
      <c r="A56" s="5">
        <v>1410216</v>
      </c>
      <c r="B56" s="5">
        <v>48</v>
      </c>
      <c r="C56" s="6" t="s">
        <v>60</v>
      </c>
      <c r="D56" s="40">
        <v>60.816546600000002</v>
      </c>
      <c r="E56" s="40">
        <v>12.88</v>
      </c>
      <c r="F56" s="41">
        <v>24.01</v>
      </c>
      <c r="G56" s="41">
        <v>2.21</v>
      </c>
      <c r="H56" s="41">
        <v>29.35</v>
      </c>
      <c r="I56" s="41">
        <v>65.739258894497112</v>
      </c>
      <c r="J56" s="41">
        <v>53.183520599250947</v>
      </c>
      <c r="K56" s="41">
        <v>10.050000000000001</v>
      </c>
      <c r="L56" s="41">
        <v>145.29499999999999</v>
      </c>
      <c r="M56" s="41">
        <v>68.622600000000006</v>
      </c>
    </row>
    <row r="57" spans="1:13" x14ac:dyDescent="0.2">
      <c r="A57" s="5">
        <v>1410217</v>
      </c>
      <c r="B57" s="5">
        <v>49</v>
      </c>
      <c r="C57" s="6" t="s">
        <v>61</v>
      </c>
      <c r="D57" s="40">
        <v>60.110158900000002</v>
      </c>
      <c r="E57" s="40">
        <v>11.31</v>
      </c>
      <c r="F57" s="41">
        <v>-4.26</v>
      </c>
      <c r="G57" s="41">
        <v>2.2599999999999998</v>
      </c>
      <c r="H57" s="41">
        <v>37.520000000000003</v>
      </c>
      <c r="I57" s="41">
        <v>67.348195590589967</v>
      </c>
      <c r="J57" s="41">
        <v>61.283833211411853</v>
      </c>
      <c r="K57" s="41">
        <v>8.51</v>
      </c>
      <c r="L57" s="41">
        <v>124.937</v>
      </c>
      <c r="M57" s="41">
        <v>70.993899999999996</v>
      </c>
    </row>
    <row r="58" spans="1:13" x14ac:dyDescent="0.2">
      <c r="A58" s="5">
        <v>1410218</v>
      </c>
      <c r="B58" s="5">
        <v>50</v>
      </c>
      <c r="C58" s="6" t="s">
        <v>62</v>
      </c>
      <c r="D58" s="40">
        <v>60.080416259999993</v>
      </c>
      <c r="E58" s="40">
        <v>9.9700000000000006</v>
      </c>
      <c r="F58" s="41">
        <v>6.88</v>
      </c>
      <c r="G58" s="41">
        <v>2.2799999999999998</v>
      </c>
      <c r="H58" s="41">
        <v>36.14</v>
      </c>
      <c r="I58" s="41">
        <v>66.493827160493822</v>
      </c>
      <c r="J58" s="41">
        <v>58.949127367248423</v>
      </c>
      <c r="K58" s="41">
        <v>7.34</v>
      </c>
      <c r="L58" s="41">
        <v>109.753</v>
      </c>
      <c r="M58" s="41">
        <v>67.732600000000005</v>
      </c>
    </row>
    <row r="59" spans="1:13" x14ac:dyDescent="0.2">
      <c r="A59" s="5">
        <v>1410219</v>
      </c>
      <c r="B59" s="5">
        <v>51</v>
      </c>
      <c r="C59" s="6" t="s">
        <v>63</v>
      </c>
      <c r="D59" s="40">
        <v>58.794047079999999</v>
      </c>
      <c r="E59" s="40">
        <v>10.38</v>
      </c>
      <c r="F59" s="41">
        <v>4.58</v>
      </c>
      <c r="G59" s="41">
        <v>2.2400000000000002</v>
      </c>
      <c r="H59" s="41">
        <v>33.729999999999997</v>
      </c>
      <c r="I59" s="41">
        <v>66.748920419494141</v>
      </c>
      <c r="J59" s="41">
        <v>59.001848428835487</v>
      </c>
      <c r="K59" s="41">
        <v>7.81</v>
      </c>
      <c r="L59" s="41">
        <v>111.09</v>
      </c>
      <c r="M59" s="41">
        <v>66.735799999999998</v>
      </c>
    </row>
    <row r="60" spans="1:13" x14ac:dyDescent="0.2">
      <c r="A60" s="5">
        <v>1410220</v>
      </c>
      <c r="B60" s="5">
        <v>52</v>
      </c>
      <c r="C60" s="6" t="s">
        <v>64</v>
      </c>
      <c r="D60" s="40">
        <v>59.262493659999997</v>
      </c>
      <c r="E60" s="40">
        <v>10.44</v>
      </c>
      <c r="F60" s="41">
        <v>2.2999999999999998</v>
      </c>
      <c r="G60" s="41">
        <v>2.23</v>
      </c>
      <c r="H60" s="41">
        <v>33.979999999999997</v>
      </c>
      <c r="I60" s="41">
        <v>64.779874213836479</v>
      </c>
      <c r="J60" s="41">
        <v>61.507709880068539</v>
      </c>
      <c r="K60" s="41">
        <v>8.0299999999999994</v>
      </c>
      <c r="L60" s="41">
        <v>126.785</v>
      </c>
      <c r="M60" s="41">
        <v>71.6447</v>
      </c>
    </row>
    <row r="61" spans="1:13" x14ac:dyDescent="0.2">
      <c r="A61" s="5">
        <v>1410221</v>
      </c>
      <c r="B61" s="5">
        <v>53</v>
      </c>
      <c r="C61" s="6" t="s">
        <v>65</v>
      </c>
      <c r="D61" s="40">
        <v>58.474313700000003</v>
      </c>
      <c r="E61" s="40">
        <v>10.67</v>
      </c>
      <c r="F61" s="41">
        <v>41.11</v>
      </c>
      <c r="G61" s="41">
        <v>2.54</v>
      </c>
      <c r="H61" s="41">
        <v>35.520000000000003</v>
      </c>
      <c r="I61" s="41">
        <v>68.677288821446638</v>
      </c>
      <c r="J61" s="41">
        <v>54.207328300497153</v>
      </c>
      <c r="K61" s="41">
        <v>8.49</v>
      </c>
      <c r="L61" s="41">
        <v>153.56299999999999</v>
      </c>
      <c r="M61" s="41">
        <v>79.118799999999993</v>
      </c>
    </row>
    <row r="62" spans="1:13" x14ac:dyDescent="0.2">
      <c r="A62" s="5">
        <v>1410222</v>
      </c>
      <c r="B62" s="5">
        <v>54</v>
      </c>
      <c r="C62" s="6" t="s">
        <v>66</v>
      </c>
      <c r="D62" s="40">
        <v>60.199386819999987</v>
      </c>
      <c r="E62" s="40">
        <v>9.93</v>
      </c>
      <c r="F62" s="41">
        <v>43.08</v>
      </c>
      <c r="G62" s="41">
        <v>2.5</v>
      </c>
      <c r="H62" s="41">
        <v>35.14</v>
      </c>
      <c r="I62" s="41">
        <v>68.113975576662142</v>
      </c>
      <c r="J62" s="41">
        <v>52.933719666787397</v>
      </c>
      <c r="K62" s="41">
        <v>7.86</v>
      </c>
      <c r="L62" s="41">
        <v>127.34099999999999</v>
      </c>
      <c r="M62" s="41">
        <v>74.286500000000004</v>
      </c>
    </row>
    <row r="63" spans="1:13" x14ac:dyDescent="0.2">
      <c r="A63" s="52">
        <v>1410223</v>
      </c>
      <c r="B63" s="52">
        <v>55</v>
      </c>
      <c r="C63" s="53" t="s">
        <v>67</v>
      </c>
      <c r="D63" s="40">
        <v>59.924267400000012</v>
      </c>
      <c r="E63" s="40">
        <v>10.74</v>
      </c>
      <c r="F63" s="45">
        <v>66.91</v>
      </c>
      <c r="G63" s="41">
        <v>2.5499999999999998</v>
      </c>
      <c r="H63" s="41">
        <v>34.049999999999997</v>
      </c>
      <c r="I63" s="41">
        <v>69.701053663317808</v>
      </c>
      <c r="J63" s="45">
        <v>36.350852522411671</v>
      </c>
      <c r="K63" s="41">
        <v>8.85</v>
      </c>
      <c r="L63" s="44">
        <v>150.71299999999999</v>
      </c>
      <c r="M63" s="45">
        <v>85.671599999999998</v>
      </c>
    </row>
    <row r="64" spans="1:13" x14ac:dyDescent="0.2">
      <c r="A64" s="52">
        <v>1410224</v>
      </c>
      <c r="B64" s="52">
        <v>56</v>
      </c>
      <c r="C64" s="53" t="s">
        <v>68</v>
      </c>
      <c r="D64" s="40">
        <v>62.311114259999997</v>
      </c>
      <c r="E64" s="40">
        <v>11.77</v>
      </c>
      <c r="F64" s="45">
        <v>76.59</v>
      </c>
      <c r="G64" s="41">
        <v>2.62</v>
      </c>
      <c r="H64" s="41">
        <v>35.01</v>
      </c>
      <c r="I64" s="41">
        <v>68.730080902181896</v>
      </c>
      <c r="J64" s="45">
        <v>32.405921169966113</v>
      </c>
      <c r="K64" s="41">
        <v>9.74</v>
      </c>
      <c r="L64" s="44">
        <v>141.726</v>
      </c>
      <c r="M64" s="45">
        <v>99.194500000000005</v>
      </c>
    </row>
    <row r="65" spans="1:16" x14ac:dyDescent="0.2">
      <c r="A65" s="5">
        <v>1410225</v>
      </c>
      <c r="B65" s="5">
        <v>57</v>
      </c>
      <c r="C65" s="6" t="s">
        <v>69</v>
      </c>
      <c r="D65" s="40">
        <v>61.515498639999997</v>
      </c>
      <c r="E65" s="40">
        <v>10.89</v>
      </c>
      <c r="F65" s="41">
        <v>11.58</v>
      </c>
      <c r="G65" s="41">
        <v>2.52</v>
      </c>
      <c r="H65" s="41">
        <v>37.86</v>
      </c>
      <c r="I65" s="41">
        <v>68.503645125417037</v>
      </c>
      <c r="J65" s="41">
        <v>56.295093795093813</v>
      </c>
      <c r="K65" s="41">
        <v>8.27</v>
      </c>
      <c r="L65" s="44">
        <v>128.05799999999999</v>
      </c>
      <c r="M65" s="41">
        <v>70.163700000000006</v>
      </c>
    </row>
    <row r="66" spans="1:16" x14ac:dyDescent="0.2">
      <c r="A66" s="5">
        <v>1410226</v>
      </c>
      <c r="B66" s="5">
        <v>58</v>
      </c>
      <c r="C66" s="6" t="s">
        <v>70</v>
      </c>
      <c r="D66" s="40">
        <v>60.890903199999997</v>
      </c>
      <c r="E66" s="40">
        <v>9.84</v>
      </c>
      <c r="F66" s="41">
        <v>5.45</v>
      </c>
      <c r="G66" s="41">
        <v>2.4300000000000002</v>
      </c>
      <c r="H66" s="41">
        <v>36.74</v>
      </c>
      <c r="I66" s="41">
        <v>66.189889025893962</v>
      </c>
      <c r="J66" s="41">
        <v>61.475409836065573</v>
      </c>
      <c r="K66" s="41">
        <v>7.49</v>
      </c>
      <c r="L66" s="41">
        <v>118.636</v>
      </c>
      <c r="M66" s="41">
        <v>73.569400000000002</v>
      </c>
    </row>
    <row r="67" spans="1:16" x14ac:dyDescent="0.2">
      <c r="A67" s="5">
        <v>1410227</v>
      </c>
      <c r="B67" s="5">
        <v>59</v>
      </c>
      <c r="C67" s="6" t="s">
        <v>71</v>
      </c>
      <c r="D67" s="40">
        <v>59.366592900000001</v>
      </c>
      <c r="E67" s="40">
        <v>10.029999999999999</v>
      </c>
      <c r="F67" s="41">
        <v>0.96</v>
      </c>
      <c r="G67" s="41">
        <v>2.4</v>
      </c>
      <c r="H67" s="41">
        <v>38.57</v>
      </c>
      <c r="I67" s="41">
        <v>67.406859116703671</v>
      </c>
      <c r="J67" s="41">
        <v>58.89458272327964</v>
      </c>
      <c r="K67" s="41">
        <v>7.14</v>
      </c>
      <c r="L67" s="41">
        <v>95.883200000000002</v>
      </c>
      <c r="M67" s="41">
        <v>70.229799999999997</v>
      </c>
    </row>
    <row r="68" spans="1:16" x14ac:dyDescent="0.2">
      <c r="A68" s="5">
        <v>1410228</v>
      </c>
      <c r="B68" s="5">
        <v>60</v>
      </c>
      <c r="C68" s="6" t="s">
        <v>72</v>
      </c>
      <c r="D68" s="40">
        <v>59.991188339999987</v>
      </c>
      <c r="E68" s="40">
        <v>10.87</v>
      </c>
      <c r="F68" s="41">
        <v>11.61</v>
      </c>
      <c r="G68" s="41">
        <v>2.35</v>
      </c>
      <c r="H68" s="41">
        <v>33.119999999999997</v>
      </c>
      <c r="I68" s="41">
        <v>65.337612640414761</v>
      </c>
      <c r="J68" s="41">
        <v>58.813527300207816</v>
      </c>
      <c r="K68" s="41">
        <v>7.99</v>
      </c>
      <c r="L68" s="41">
        <v>107.84699999999999</v>
      </c>
      <c r="M68" s="41">
        <v>69.418300000000002</v>
      </c>
    </row>
    <row r="69" spans="1:16" x14ac:dyDescent="0.2">
      <c r="A69" s="7"/>
      <c r="B69" s="7"/>
      <c r="C69" s="14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6" x14ac:dyDescent="0.2">
      <c r="A70" s="7"/>
      <c r="B70" s="7"/>
      <c r="C70" s="7" t="s">
        <v>74</v>
      </c>
      <c r="D70" s="42">
        <f>AVERAGE(D9:D68)</f>
        <v>59.991818480677978</v>
      </c>
      <c r="E70" s="42">
        <f t="shared" ref="E70:M70" si="0">AVERAGE(E9:E68)</f>
        <v>10.812542372881355</v>
      </c>
      <c r="F70" s="42">
        <f t="shared" si="0"/>
        <v>12.221016949152544</v>
      </c>
      <c r="G70" s="42">
        <f t="shared" si="0"/>
        <v>2.4525423728813562</v>
      </c>
      <c r="H70" s="42">
        <f t="shared" si="0"/>
        <v>36.740169491525414</v>
      </c>
      <c r="I70" s="42">
        <f t="shared" si="0"/>
        <v>67.347268410022863</v>
      </c>
      <c r="J70" s="42">
        <f t="shared" si="0"/>
        <v>57.257251125344261</v>
      </c>
      <c r="K70" s="42">
        <f t="shared" si="0"/>
        <v>8.3323728813559299</v>
      </c>
      <c r="L70" s="42">
        <f t="shared" si="0"/>
        <v>119.46288813559323</v>
      </c>
      <c r="M70" s="42">
        <f t="shared" si="0"/>
        <v>69.28123559322033</v>
      </c>
    </row>
    <row r="71" spans="1:16" s="4" customFormat="1" x14ac:dyDescent="0.2">
      <c r="A71" s="8"/>
      <c r="B71" s="8"/>
      <c r="C71" s="8" t="s">
        <v>75</v>
      </c>
      <c r="D71" s="43">
        <f>_xlfn.STDEV.S(D9:D68)</f>
        <v>1.6456084608404968</v>
      </c>
      <c r="E71" s="43">
        <f t="shared" ref="E71:M71" si="1">_xlfn.STDEV.S(E9:E68)</f>
        <v>0.80113839955562494</v>
      </c>
      <c r="F71" s="43">
        <f t="shared" si="1"/>
        <v>15.97350572525894</v>
      </c>
      <c r="G71" s="43">
        <f t="shared" si="1"/>
        <v>0.17524950902916106</v>
      </c>
      <c r="H71" s="43">
        <f t="shared" si="1"/>
        <v>3.3485568129267285</v>
      </c>
      <c r="I71" s="43">
        <f t="shared" si="1"/>
        <v>1.7008495078808226</v>
      </c>
      <c r="J71" s="43">
        <f t="shared" si="1"/>
        <v>5.7469967242211677</v>
      </c>
      <c r="K71" s="43">
        <f t="shared" si="1"/>
        <v>0.67346079675742143</v>
      </c>
      <c r="L71" s="43">
        <f t="shared" si="1"/>
        <v>14.232244464426273</v>
      </c>
      <c r="M71" s="43">
        <f t="shared" si="1"/>
        <v>5.5711731898185191</v>
      </c>
      <c r="P71" s="4" t="s">
        <v>73</v>
      </c>
    </row>
    <row r="72" spans="1:16" ht="12.75" x14ac:dyDescent="0.2">
      <c r="A72" s="27" t="s">
        <v>106</v>
      </c>
    </row>
    <row r="73" spans="1:16" ht="12.75" x14ac:dyDescent="0.2">
      <c r="A73" s="27" t="s">
        <v>108</v>
      </c>
    </row>
    <row r="76" spans="1:16" ht="12.75" x14ac:dyDescent="0.2">
      <c r="A76" s="28" t="s">
        <v>82</v>
      </c>
      <c r="B76" s="29"/>
      <c r="C76" s="30"/>
      <c r="D76" s="30"/>
      <c r="E76" s="30"/>
      <c r="F76" s="30"/>
      <c r="G76" s="31"/>
      <c r="H76" s="31"/>
      <c r="I76" s="30"/>
      <c r="J76" s="30"/>
      <c r="K76" s="30"/>
      <c r="L76" s="30"/>
      <c r="M76" s="30"/>
      <c r="N76" s="30"/>
    </row>
    <row r="77" spans="1:16" ht="41.25" customHeight="1" thickBot="1" x14ac:dyDescent="0.25">
      <c r="A77" s="32" t="s">
        <v>4</v>
      </c>
      <c r="B77" s="32" t="s">
        <v>5</v>
      </c>
      <c r="C77" s="33" t="s">
        <v>6</v>
      </c>
      <c r="D77" s="24" t="s">
        <v>7</v>
      </c>
      <c r="E77" s="24" t="s">
        <v>78</v>
      </c>
      <c r="F77" s="25" t="s">
        <v>79</v>
      </c>
      <c r="G77" s="25" t="s">
        <v>80</v>
      </c>
      <c r="H77" s="25" t="s">
        <v>81</v>
      </c>
      <c r="I77" s="22" t="s">
        <v>8</v>
      </c>
      <c r="J77" s="26" t="s">
        <v>9</v>
      </c>
      <c r="K77" s="22" t="s">
        <v>10</v>
      </c>
      <c r="L77" s="24" t="s">
        <v>11</v>
      </c>
      <c r="M77" s="22" t="s">
        <v>12</v>
      </c>
      <c r="N77" s="34" t="s">
        <v>83</v>
      </c>
    </row>
    <row r="78" spans="1:16" x14ac:dyDescent="0.2">
      <c r="A78" s="46">
        <v>1410169</v>
      </c>
      <c r="B78" s="46">
        <v>1</v>
      </c>
      <c r="C78" s="47" t="s">
        <v>13</v>
      </c>
      <c r="D78" s="48">
        <f>(D9-D$9)/D$71</f>
        <v>0</v>
      </c>
      <c r="E78" s="48">
        <f t="shared" ref="E78:M78" si="2">(E9-E$9)/E$71</f>
        <v>0</v>
      </c>
      <c r="F78" s="48">
        <f t="shared" si="2"/>
        <v>0</v>
      </c>
      <c r="G78" s="48">
        <f t="shared" si="2"/>
        <v>0</v>
      </c>
      <c r="H78" s="48">
        <f t="shared" si="2"/>
        <v>0</v>
      </c>
      <c r="I78" s="48">
        <f t="shared" si="2"/>
        <v>0</v>
      </c>
      <c r="J78" s="48">
        <f t="shared" si="2"/>
        <v>0</v>
      </c>
      <c r="K78" s="48">
        <f t="shared" si="2"/>
        <v>0</v>
      </c>
      <c r="L78" s="48">
        <f t="shared" si="2"/>
        <v>0</v>
      </c>
      <c r="M78" s="57">
        <f t="shared" si="2"/>
        <v>0</v>
      </c>
      <c r="N78" s="60">
        <f>0.15*D78+(-0.1*F78)+0.4*I78+0.15*J78+(-0.2*M78)</f>
        <v>0</v>
      </c>
    </row>
    <row r="79" spans="1:16" x14ac:dyDescent="0.2">
      <c r="A79" s="5">
        <v>1410170</v>
      </c>
      <c r="B79" s="5">
        <v>2</v>
      </c>
      <c r="C79" s="6" t="s">
        <v>14</v>
      </c>
      <c r="D79" s="56">
        <f t="shared" ref="D79:M79" si="3">(D10-D$9)/D$71</f>
        <v>-0.1897764428365325</v>
      </c>
      <c r="E79" s="56">
        <f t="shared" si="3"/>
        <v>1.4479395827779924</v>
      </c>
      <c r="F79" s="56">
        <f t="shared" si="3"/>
        <v>-0.20408794763474836</v>
      </c>
      <c r="G79" s="56">
        <f t="shared" si="3"/>
        <v>2.7389520384911847</v>
      </c>
      <c r="H79" s="56">
        <f t="shared" si="3"/>
        <v>1.9530801970428162</v>
      </c>
      <c r="I79" s="56">
        <f t="shared" si="3"/>
        <v>-1.1180335933734835</v>
      </c>
      <c r="J79" s="56">
        <f t="shared" si="3"/>
        <v>-0.4557809522545806</v>
      </c>
      <c r="K79" s="56">
        <f t="shared" si="3"/>
        <v>1.2324399638349901</v>
      </c>
      <c r="L79" s="56">
        <f t="shared" si="3"/>
        <v>0.29587743595365268</v>
      </c>
      <c r="M79" s="58">
        <f t="shared" si="3"/>
        <v>-0.16190485724773954</v>
      </c>
      <c r="N79" s="59">
        <f t="shared" ref="N79:N137" si="4">0.15*D79+(-0.1*F79)+0.4*I79+0.15*J79+(-0.2*M79)</f>
        <v>-0.49125728040003769</v>
      </c>
    </row>
    <row r="80" spans="1:16" x14ac:dyDescent="0.2">
      <c r="A80" s="5">
        <v>1410171</v>
      </c>
      <c r="B80" s="5">
        <v>3</v>
      </c>
      <c r="C80" s="6" t="s">
        <v>15</v>
      </c>
      <c r="D80" s="56">
        <f t="shared" ref="D80:M80" si="5">(D11-D$9)/D$71</f>
        <v>-1.0618443825377053</v>
      </c>
      <c r="E80" s="56">
        <f t="shared" si="5"/>
        <v>-0.44936056017247966</v>
      </c>
      <c r="F80" s="56">
        <f t="shared" si="5"/>
        <v>0.85954831933285125</v>
      </c>
      <c r="G80" s="56">
        <f t="shared" si="5"/>
        <v>0.57061500801899734</v>
      </c>
      <c r="H80" s="56">
        <f t="shared" si="5"/>
        <v>0.4509405347912307</v>
      </c>
      <c r="I80" s="56">
        <f t="shared" si="5"/>
        <v>-1.9320639965095598</v>
      </c>
      <c r="J80" s="56">
        <f t="shared" si="5"/>
        <v>-0.55596295211724045</v>
      </c>
      <c r="K80" s="56">
        <f t="shared" si="5"/>
        <v>0.28212481099837045</v>
      </c>
      <c r="L80" s="56">
        <f t="shared" si="5"/>
        <v>-0.96751429715938919</v>
      </c>
      <c r="M80" s="58">
        <f t="shared" si="5"/>
        <v>-7.2677690354334051E-2</v>
      </c>
      <c r="N80" s="59">
        <f t="shared" si="4"/>
        <v>-1.0869159926644842</v>
      </c>
    </row>
    <row r="81" spans="1:14" x14ac:dyDescent="0.2">
      <c r="A81" s="5">
        <v>1410172</v>
      </c>
      <c r="B81" s="5">
        <v>4</v>
      </c>
      <c r="C81" s="6" t="s">
        <v>16</v>
      </c>
      <c r="D81" s="56">
        <f t="shared" ref="D81:M81" si="6">(D12-D$9)/D$71</f>
        <v>-0.64614360299103535</v>
      </c>
      <c r="E81" s="56">
        <f t="shared" si="6"/>
        <v>6.2411188912845382E-2</v>
      </c>
      <c r="F81" s="56">
        <f t="shared" si="6"/>
        <v>0.78630203137804899</v>
      </c>
      <c r="G81" s="56">
        <f t="shared" si="6"/>
        <v>0.28530750400949739</v>
      </c>
      <c r="H81" s="56">
        <f t="shared" si="6"/>
        <v>0.28967703228310848</v>
      </c>
      <c r="I81" s="56">
        <f t="shared" si="6"/>
        <v>-1.9932108010934191</v>
      </c>
      <c r="J81" s="56">
        <f t="shared" si="6"/>
        <v>-5.0258542977676963E-2</v>
      </c>
      <c r="K81" s="56">
        <f t="shared" si="6"/>
        <v>1.0691045469411971</v>
      </c>
      <c r="L81" s="56">
        <f t="shared" si="6"/>
        <v>-0.27044223485765917</v>
      </c>
      <c r="M81" s="58">
        <f t="shared" si="6"/>
        <v>0.36008573628014467</v>
      </c>
      <c r="N81" s="59">
        <f t="shared" si="4"/>
        <v>-1.0523919927265084</v>
      </c>
    </row>
    <row r="82" spans="1:14" x14ac:dyDescent="0.2">
      <c r="A82" s="5">
        <v>1410173</v>
      </c>
      <c r="B82" s="5">
        <v>5</v>
      </c>
      <c r="C82" s="6" t="s">
        <v>17</v>
      </c>
      <c r="D82" s="56">
        <f t="shared" ref="D82:M82" si="7">(D13-D$9)/D$71</f>
        <v>1.7305804191997474</v>
      </c>
      <c r="E82" s="56">
        <f t="shared" si="7"/>
        <v>1.5602797228211123</v>
      </c>
      <c r="F82" s="56">
        <f t="shared" si="7"/>
        <v>7.5124397902361376E-2</v>
      </c>
      <c r="G82" s="56">
        <f t="shared" si="7"/>
        <v>2.567767536085487</v>
      </c>
      <c r="H82" s="56">
        <f t="shared" si="7"/>
        <v>2.0157937813515305</v>
      </c>
      <c r="I82" s="56">
        <f t="shared" si="7"/>
        <v>0.98275220179702094</v>
      </c>
      <c r="J82" s="56">
        <f t="shared" si="7"/>
        <v>-6.2876138120647546E-2</v>
      </c>
      <c r="K82" s="56">
        <f t="shared" si="7"/>
        <v>1.2027426153088463</v>
      </c>
      <c r="L82" s="56">
        <f t="shared" si="7"/>
        <v>1.5453641240476412</v>
      </c>
      <c r="M82" s="58">
        <f t="shared" si="7"/>
        <v>-0.32160192098755602</v>
      </c>
      <c r="N82" s="59">
        <f t="shared" si="4"/>
        <v>0.70006446728794836</v>
      </c>
    </row>
    <row r="83" spans="1:14" x14ac:dyDescent="0.2">
      <c r="A83" s="5">
        <v>1410174</v>
      </c>
      <c r="B83" s="5">
        <v>6</v>
      </c>
      <c r="C83" s="6" t="s">
        <v>18</v>
      </c>
      <c r="D83" s="56">
        <f t="shared" ref="D83:M83" si="8">(D14-D$9)/D$71</f>
        <v>0.9985855682588568</v>
      </c>
      <c r="E83" s="56">
        <f t="shared" si="8"/>
        <v>0.66155860247615306</v>
      </c>
      <c r="F83" s="56">
        <f t="shared" si="8"/>
        <v>0.20408794763474836</v>
      </c>
      <c r="G83" s="56">
        <f t="shared" si="8"/>
        <v>1.4835990208493905</v>
      </c>
      <c r="H83" s="56">
        <f t="shared" si="8"/>
        <v>0.60921767614179567</v>
      </c>
      <c r="I83" s="56">
        <f t="shared" si="8"/>
        <v>0.75947105624245281</v>
      </c>
      <c r="J83" s="56">
        <f t="shared" si="8"/>
        <v>0.63891854955491312</v>
      </c>
      <c r="K83" s="56">
        <f t="shared" si="8"/>
        <v>0.32667083378758732</v>
      </c>
      <c r="L83" s="56">
        <f t="shared" si="8"/>
        <v>-0.32770656881686733</v>
      </c>
      <c r="M83" s="58">
        <f t="shared" si="8"/>
        <v>-0.70175524378687515</v>
      </c>
      <c r="N83" s="59">
        <f t="shared" si="4"/>
        <v>0.66935629416294673</v>
      </c>
    </row>
    <row r="84" spans="1:14" x14ac:dyDescent="0.2">
      <c r="A84" s="5">
        <v>1410175</v>
      </c>
      <c r="B84" s="5">
        <v>7</v>
      </c>
      <c r="C84" s="6" t="s">
        <v>19</v>
      </c>
      <c r="D84" s="56">
        <f t="shared" ref="D84:M84" si="9">(D15-D$9)/D$71</f>
        <v>1.947467782441489</v>
      </c>
      <c r="E84" s="56">
        <f t="shared" si="9"/>
        <v>-0.24964475565137709</v>
      </c>
      <c r="F84" s="56">
        <f t="shared" si="9"/>
        <v>0.27232594239605995</v>
      </c>
      <c r="G84" s="56">
        <f t="shared" si="9"/>
        <v>0.28530750400949739</v>
      </c>
      <c r="H84" s="56">
        <f t="shared" si="9"/>
        <v>-0.24786797607729882</v>
      </c>
      <c r="I84" s="56">
        <f t="shared" si="9"/>
        <v>1.6614550743395995</v>
      </c>
      <c r="J84" s="56">
        <f t="shared" si="9"/>
        <v>0.25545129145421347</v>
      </c>
      <c r="K84" s="56">
        <f t="shared" si="9"/>
        <v>0.10394071984150428</v>
      </c>
      <c r="L84" s="56">
        <f t="shared" si="9"/>
        <v>1.9392584261033245E-2</v>
      </c>
      <c r="M84" s="58">
        <f t="shared" si="9"/>
        <v>-0.62773133787893032</v>
      </c>
      <c r="N84" s="59">
        <f t="shared" si="4"/>
        <v>1.0933335641563753</v>
      </c>
    </row>
    <row r="85" spans="1:14" x14ac:dyDescent="0.2">
      <c r="A85" s="5">
        <v>1410176</v>
      </c>
      <c r="B85" s="5">
        <v>8</v>
      </c>
      <c r="C85" s="6" t="s">
        <v>20</v>
      </c>
      <c r="D85" s="56">
        <f t="shared" ref="D85:M85" si="10">(D16-D$9)/D$71</f>
        <v>1.7576913396049694</v>
      </c>
      <c r="E85" s="56">
        <f t="shared" si="10"/>
        <v>0.24964475565137931</v>
      </c>
      <c r="F85" s="56">
        <f t="shared" si="10"/>
        <v>4.1944455495485089E-2</v>
      </c>
      <c r="G85" s="56">
        <f t="shared" si="10"/>
        <v>1.4835990208493905</v>
      </c>
      <c r="H85" s="56">
        <f t="shared" si="10"/>
        <v>0.41510420090053757</v>
      </c>
      <c r="I85" s="56">
        <f t="shared" si="10"/>
        <v>8.8290077413974016E-2</v>
      </c>
      <c r="J85" s="56">
        <f t="shared" si="10"/>
        <v>0.23924712655911567</v>
      </c>
      <c r="K85" s="56">
        <f t="shared" si="10"/>
        <v>8.9092045578432436E-2</v>
      </c>
      <c r="L85" s="56">
        <f t="shared" si="10"/>
        <v>8.895294084951906E-2</v>
      </c>
      <c r="M85" s="58">
        <f t="shared" si="10"/>
        <v>-0.30182152711981558</v>
      </c>
      <c r="N85" s="59">
        <f t="shared" si="4"/>
        <v>0.39102666076461701</v>
      </c>
    </row>
    <row r="86" spans="1:14" x14ac:dyDescent="0.2">
      <c r="A86" s="5">
        <v>1410177</v>
      </c>
      <c r="B86" s="5">
        <v>9</v>
      </c>
      <c r="C86" s="6" t="s">
        <v>21</v>
      </c>
      <c r="D86" s="56">
        <f t="shared" ref="D86:M86" si="11">(D17-D$9)/D$71</f>
        <v>0.44733018668608981</v>
      </c>
      <c r="E86" s="56">
        <f t="shared" si="11"/>
        <v>0.83630993143211607</v>
      </c>
      <c r="F86" s="56">
        <f t="shared" si="11"/>
        <v>0.35058052354435304</v>
      </c>
      <c r="G86" s="56">
        <f t="shared" si="11"/>
        <v>0.74179951042469527</v>
      </c>
      <c r="H86" s="56">
        <f t="shared" si="11"/>
        <v>-0.12542716861742909</v>
      </c>
      <c r="I86" s="56">
        <f t="shared" si="11"/>
        <v>2.8552597364406226E-2</v>
      </c>
      <c r="J86" s="56">
        <f t="shared" si="11"/>
        <v>0.22160809981202367</v>
      </c>
      <c r="K86" s="56">
        <f t="shared" si="11"/>
        <v>0.59394697052288725</v>
      </c>
      <c r="L86" s="56">
        <f t="shared" si="11"/>
        <v>7.8835070800284318E-2</v>
      </c>
      <c r="M86" s="58">
        <f t="shared" si="11"/>
        <v>-0.25260388647976123</v>
      </c>
      <c r="N86" s="59">
        <f t="shared" si="4"/>
        <v>0.12722450686199646</v>
      </c>
    </row>
    <row r="87" spans="1:14" x14ac:dyDescent="0.2">
      <c r="A87" s="5">
        <v>1410178</v>
      </c>
      <c r="B87" s="5">
        <v>10</v>
      </c>
      <c r="C87" s="6" t="s">
        <v>22</v>
      </c>
      <c r="D87" s="56">
        <f t="shared" ref="D87:M87" si="12">(D18-D$9)/D$71</f>
        <v>1.8164316671495984</v>
      </c>
      <c r="E87" s="56">
        <f t="shared" si="12"/>
        <v>1.2981527293871666</v>
      </c>
      <c r="F87" s="56">
        <f t="shared" si="12"/>
        <v>0.11393867015191475</v>
      </c>
      <c r="G87" s="56">
        <f t="shared" si="12"/>
        <v>0.74179951042469527</v>
      </c>
      <c r="H87" s="56">
        <f t="shared" si="12"/>
        <v>0.70179487202608892</v>
      </c>
      <c r="I87" s="56">
        <f t="shared" si="12"/>
        <v>0.97241107174841024</v>
      </c>
      <c r="J87" s="56">
        <f t="shared" si="12"/>
        <v>-0.14236414397287156</v>
      </c>
      <c r="K87" s="56">
        <f t="shared" si="12"/>
        <v>0.86122310725818585</v>
      </c>
      <c r="L87" s="56">
        <f t="shared" si="12"/>
        <v>0.67389230307088033</v>
      </c>
      <c r="M87" s="58">
        <f t="shared" si="12"/>
        <v>-0.53446552432468986</v>
      </c>
      <c r="N87" s="59">
        <f t="shared" si="4"/>
        <v>0.7355737950256197</v>
      </c>
    </row>
    <row r="88" spans="1:14" x14ac:dyDescent="0.2">
      <c r="A88" s="5">
        <v>1410179</v>
      </c>
      <c r="B88" s="5">
        <v>11</v>
      </c>
      <c r="C88" s="6" t="s">
        <v>23</v>
      </c>
      <c r="D88" s="56">
        <f t="shared" ref="D88:M88" si="13">(D19-D$9)/D$71</f>
        <v>3.4385684047284837</v>
      </c>
      <c r="E88" s="56">
        <f t="shared" si="13"/>
        <v>1.0360257359532186</v>
      </c>
      <c r="F88" s="56">
        <f t="shared" si="13"/>
        <v>1.6101662617072785</v>
      </c>
      <c r="G88" s="56">
        <f t="shared" si="13"/>
        <v>1.3124145184436926</v>
      </c>
      <c r="H88" s="56">
        <f t="shared" si="13"/>
        <v>0.5733813422511026</v>
      </c>
      <c r="I88" s="56">
        <f t="shared" si="13"/>
        <v>-1.1666723803200354</v>
      </c>
      <c r="J88" s="56">
        <f t="shared" si="13"/>
        <v>-0.551852357859834</v>
      </c>
      <c r="K88" s="56">
        <f t="shared" si="13"/>
        <v>1.009709849888907</v>
      </c>
      <c r="L88" s="56">
        <f t="shared" si="13"/>
        <v>0.56955176818815101</v>
      </c>
      <c r="M88" s="58">
        <f t="shared" si="13"/>
        <v>1.1482859681496265</v>
      </c>
      <c r="N88" s="59">
        <f t="shared" si="4"/>
        <v>-0.42433536489836993</v>
      </c>
    </row>
    <row r="89" spans="1:14" x14ac:dyDescent="0.2">
      <c r="A89" s="5">
        <v>1410180</v>
      </c>
      <c r="B89" s="5">
        <v>12</v>
      </c>
      <c r="C89" s="6" t="s">
        <v>24</v>
      </c>
      <c r="D89" s="56">
        <f t="shared" ref="D89:M89" si="14">(D20-D$9)/D$71</f>
        <v>1.491100622286986</v>
      </c>
      <c r="E89" s="56">
        <f t="shared" si="14"/>
        <v>0.97361454704037553</v>
      </c>
      <c r="F89" s="56">
        <f t="shared" si="14"/>
        <v>-0.21347849737254354</v>
      </c>
      <c r="G89" s="56">
        <f t="shared" si="14"/>
        <v>1.1982915168398931</v>
      </c>
      <c r="H89" s="56">
        <f t="shared" si="14"/>
        <v>1.2901080200649797</v>
      </c>
      <c r="I89" s="56">
        <f t="shared" si="14"/>
        <v>1.5229243411867166</v>
      </c>
      <c r="J89" s="56">
        <f t="shared" si="14"/>
        <v>-0.40984195482564983</v>
      </c>
      <c r="K89" s="56">
        <f t="shared" si="14"/>
        <v>0.43061155362909159</v>
      </c>
      <c r="L89" s="56">
        <f t="shared" si="14"/>
        <v>0.90899225574267317</v>
      </c>
      <c r="M89" s="58">
        <f t="shared" si="14"/>
        <v>-0.64101399800790193</v>
      </c>
      <c r="N89" s="59">
        <f t="shared" si="4"/>
        <v>0.92090918593272186</v>
      </c>
    </row>
    <row r="90" spans="1:14" x14ac:dyDescent="0.2">
      <c r="A90" s="5">
        <v>1410181</v>
      </c>
      <c r="B90" s="5">
        <v>13</v>
      </c>
      <c r="C90" s="6" t="s">
        <v>25</v>
      </c>
      <c r="D90" s="56">
        <f t="shared" ref="D90:M90" si="15">(D21-D$9)/D$71</f>
        <v>1.947467782441489</v>
      </c>
      <c r="E90" s="56">
        <f t="shared" si="15"/>
        <v>1.285670491604598</v>
      </c>
      <c r="F90" s="56">
        <f t="shared" si="15"/>
        <v>-2.2537319370708374E-2</v>
      </c>
      <c r="G90" s="56">
        <f t="shared" si="15"/>
        <v>-0.11412300160379947</v>
      </c>
      <c r="H90" s="56">
        <f t="shared" si="15"/>
        <v>0.14633169672033394</v>
      </c>
      <c r="I90" s="56">
        <f t="shared" si="15"/>
        <v>0.49056383190345576</v>
      </c>
      <c r="J90" s="56">
        <f t="shared" si="15"/>
        <v>-3.6720562214624254E-2</v>
      </c>
      <c r="K90" s="56">
        <f t="shared" si="15"/>
        <v>0.89092045578432955</v>
      </c>
      <c r="L90" s="56">
        <f t="shared" si="15"/>
        <v>0.47582094425982702</v>
      </c>
      <c r="M90" s="58">
        <f t="shared" si="15"/>
        <v>-0.44457422442483413</v>
      </c>
      <c r="N90" s="59">
        <f t="shared" si="4"/>
        <v>0.57400619261744967</v>
      </c>
    </row>
    <row r="91" spans="1:14" x14ac:dyDescent="0.2">
      <c r="A91" s="5">
        <v>1410182</v>
      </c>
      <c r="B91" s="5">
        <v>14</v>
      </c>
      <c r="C91" s="6" t="s">
        <v>26</v>
      </c>
      <c r="D91" s="56">
        <f t="shared" ref="D91:M91" si="16">(D22-D$9)/D$71</f>
        <v>2.2682803405698992</v>
      </c>
      <c r="E91" s="56">
        <f t="shared" si="16"/>
        <v>1.3980106316477179</v>
      </c>
      <c r="F91" s="56">
        <f t="shared" si="16"/>
        <v>0.19594947119532588</v>
      </c>
      <c r="G91" s="56">
        <f t="shared" si="16"/>
        <v>1.369476019245591</v>
      </c>
      <c r="H91" s="56">
        <f t="shared" si="16"/>
        <v>6.8686306623831128E-2</v>
      </c>
      <c r="I91" s="56">
        <f t="shared" si="16"/>
        <v>0.37565156972310798</v>
      </c>
      <c r="J91" s="56">
        <f t="shared" si="16"/>
        <v>0.39461467496679287</v>
      </c>
      <c r="K91" s="56">
        <f t="shared" si="16"/>
        <v>1.2769859866242057</v>
      </c>
      <c r="L91" s="56">
        <f t="shared" si="16"/>
        <v>1.1166193807113363</v>
      </c>
      <c r="M91" s="58">
        <f t="shared" si="16"/>
        <v>-0.65813785984984641</v>
      </c>
      <c r="N91" s="59">
        <f t="shared" si="4"/>
        <v>0.66172750507018374</v>
      </c>
    </row>
    <row r="92" spans="1:14" x14ac:dyDescent="0.2">
      <c r="A92" s="5">
        <v>1410183</v>
      </c>
      <c r="B92" s="5">
        <v>15</v>
      </c>
      <c r="C92" s="6" t="s">
        <v>27</v>
      </c>
      <c r="D92" s="56">
        <f t="shared" ref="D92:M92" si="17">(D23-D$9)/D$71</f>
        <v>3.0635340057896299</v>
      </c>
      <c r="E92" s="56">
        <f t="shared" si="17"/>
        <v>1.2482237782568899</v>
      </c>
      <c r="F92" s="56">
        <f t="shared" si="17"/>
        <v>-0.21786075391684792</v>
      </c>
      <c r="G92" s="56">
        <f t="shared" si="17"/>
        <v>1.7118450240569896</v>
      </c>
      <c r="H92" s="56">
        <f t="shared" si="17"/>
        <v>1.4513715225731019</v>
      </c>
      <c r="I92" s="56">
        <f t="shared" si="17"/>
        <v>0.49969438283930195</v>
      </c>
      <c r="J92" s="56">
        <f t="shared" si="17"/>
        <v>-0.14111941870454597</v>
      </c>
      <c r="K92" s="56">
        <f t="shared" si="17"/>
        <v>0.7572823874166803</v>
      </c>
      <c r="L92" s="56">
        <f t="shared" si="17"/>
        <v>0.83121112973918421</v>
      </c>
      <c r="M92" s="58">
        <f t="shared" si="17"/>
        <v>-6.8387750123490826E-2</v>
      </c>
      <c r="N92" s="59">
        <f t="shared" si="4"/>
        <v>0.67370356661486641</v>
      </c>
    </row>
    <row r="93" spans="1:14" x14ac:dyDescent="0.2">
      <c r="A93" s="5">
        <v>1410184</v>
      </c>
      <c r="B93" s="5">
        <v>16</v>
      </c>
      <c r="C93" s="6" t="s">
        <v>28</v>
      </c>
      <c r="D93" s="56">
        <f t="shared" ref="D93:M93" si="18">(D24-D$9)/D$71</f>
        <v>0.61903268258581334</v>
      </c>
      <c r="E93" s="56">
        <f t="shared" si="18"/>
        <v>1.0360257359532186</v>
      </c>
      <c r="F93" s="56">
        <f t="shared" si="18"/>
        <v>-0.12708543978482797</v>
      </c>
      <c r="G93" s="56">
        <f t="shared" si="18"/>
        <v>1.369476019245591</v>
      </c>
      <c r="H93" s="56">
        <f t="shared" si="18"/>
        <v>0.33447244964647754</v>
      </c>
      <c r="I93" s="56">
        <f t="shared" si="18"/>
        <v>0.46328458161538044</v>
      </c>
      <c r="J93" s="56">
        <f t="shared" si="18"/>
        <v>0.26996480510540688</v>
      </c>
      <c r="K93" s="56">
        <f t="shared" si="18"/>
        <v>0.62364431904903095</v>
      </c>
      <c r="L93" s="56">
        <f t="shared" si="18"/>
        <v>1.1104362379034705</v>
      </c>
      <c r="M93" s="58">
        <f t="shared" si="18"/>
        <v>-0.15343267403034053</v>
      </c>
      <c r="N93" s="59">
        <f t="shared" si="4"/>
        <v>0.36205853458438608</v>
      </c>
    </row>
    <row r="94" spans="1:14" x14ac:dyDescent="0.2">
      <c r="A94" s="5">
        <v>1410185</v>
      </c>
      <c r="B94" s="5">
        <v>17</v>
      </c>
      <c r="C94" s="6" t="s">
        <v>29</v>
      </c>
      <c r="D94" s="56">
        <f t="shared" ref="D94:M94" si="19">(D25-D$9)/D$71</f>
        <v>1.0618443825376922</v>
      </c>
      <c r="E94" s="56">
        <f t="shared" si="19"/>
        <v>0.97361454704037553</v>
      </c>
      <c r="F94" s="56">
        <f t="shared" si="19"/>
        <v>-0.53400926175595198</v>
      </c>
      <c r="G94" s="56">
        <f t="shared" si="19"/>
        <v>0.45649200641519788</v>
      </c>
      <c r="H94" s="56">
        <f t="shared" si="19"/>
        <v>0.30162247691333954</v>
      </c>
      <c r="I94" s="56">
        <f t="shared" si="19"/>
        <v>-2.9358409143277198E-2</v>
      </c>
      <c r="J94" s="56">
        <f t="shared" si="19"/>
        <v>1.2181558660758629</v>
      </c>
      <c r="K94" s="56">
        <f t="shared" si="19"/>
        <v>5.9394697052288725E-2</v>
      </c>
      <c r="L94" s="56">
        <f t="shared" si="19"/>
        <v>-0.70712669566315589</v>
      </c>
      <c r="M94" s="58">
        <f t="shared" si="19"/>
        <v>0.43823803655249899</v>
      </c>
      <c r="N94" s="59">
        <f t="shared" si="4"/>
        <v>0.29600999249981774</v>
      </c>
    </row>
    <row r="95" spans="1:14" x14ac:dyDescent="0.2">
      <c r="A95" s="5">
        <v>1410186</v>
      </c>
      <c r="B95" s="5">
        <v>18</v>
      </c>
      <c r="C95" s="6" t="s">
        <v>30</v>
      </c>
      <c r="D95" s="56">
        <f t="shared" ref="D95:M95" si="20">(D26-D$9)/D$71</f>
        <v>0.78169820501711518</v>
      </c>
      <c r="E95" s="56">
        <f t="shared" si="20"/>
        <v>-0.38694937125963424</v>
      </c>
      <c r="F95" s="56">
        <f t="shared" si="20"/>
        <v>-0.13084165967994604</v>
      </c>
      <c r="G95" s="56">
        <f t="shared" si="20"/>
        <v>1.6547835232550911</v>
      </c>
      <c r="H95" s="56">
        <f t="shared" si="20"/>
        <v>1.442412439100428</v>
      </c>
      <c r="I95" s="56">
        <f t="shared" si="20"/>
        <v>1.2510089306341645</v>
      </c>
      <c r="J95" s="56">
        <f t="shared" si="20"/>
        <v>0.42292521208983952</v>
      </c>
      <c r="K95" s="56">
        <f t="shared" si="20"/>
        <v>-7.4243371315360573E-2</v>
      </c>
      <c r="L95" s="56">
        <f t="shared" si="20"/>
        <v>-0.18507270631724407</v>
      </c>
      <c r="M95" s="58">
        <f t="shared" si="20"/>
        <v>-0.46724449434766069</v>
      </c>
      <c r="N95" s="59">
        <f t="shared" si="4"/>
        <v>0.78763014965723577</v>
      </c>
    </row>
    <row r="96" spans="1:14" x14ac:dyDescent="0.2">
      <c r="A96" s="5">
        <v>1410187</v>
      </c>
      <c r="B96" s="5">
        <v>19</v>
      </c>
      <c r="C96" s="6" t="s">
        <v>31</v>
      </c>
      <c r="D96" s="56">
        <f t="shared" ref="D96:M96" si="21">(D27-D$9)/D$71</f>
        <v>0.90369734684060132</v>
      </c>
      <c r="E96" s="56">
        <f t="shared" si="21"/>
        <v>1.210777064909184</v>
      </c>
      <c r="F96" s="56">
        <f t="shared" si="21"/>
        <v>1.4805766753257052</v>
      </c>
      <c r="G96" s="56">
        <f t="shared" si="21"/>
        <v>0.85592251202849479</v>
      </c>
      <c r="H96" s="56">
        <f t="shared" si="21"/>
        <v>-0.48976322983948317</v>
      </c>
      <c r="I96" s="56">
        <f t="shared" si="21"/>
        <v>6.216650076014358E-2</v>
      </c>
      <c r="J96" s="56">
        <f t="shared" si="21"/>
        <v>-0.79390977145201602</v>
      </c>
      <c r="K96" s="56">
        <f t="shared" si="21"/>
        <v>0.86122310725818585</v>
      </c>
      <c r="L96" s="56">
        <f t="shared" si="21"/>
        <v>-1.9009650984863564</v>
      </c>
      <c r="M96" s="58">
        <f t="shared" si="21"/>
        <v>-0.10376629487241588</v>
      </c>
      <c r="N96" s="59">
        <f t="shared" si="4"/>
        <v>-8.5969671945742121E-2</v>
      </c>
    </row>
    <row r="97" spans="1:14" x14ac:dyDescent="0.2">
      <c r="A97" s="5">
        <v>1410188</v>
      </c>
      <c r="B97" s="5">
        <v>20</v>
      </c>
      <c r="C97" s="6" t="s">
        <v>32</v>
      </c>
      <c r="D97" s="56">
        <f t="shared" ref="D97:M97" si="22">(D28-D$9)/D$71</f>
        <v>2.769832368066433</v>
      </c>
      <c r="E97" s="56">
        <f t="shared" si="22"/>
        <v>0.37446713347706784</v>
      </c>
      <c r="F97" s="56">
        <f t="shared" si="22"/>
        <v>-8.0758727745038436E-2</v>
      </c>
      <c r="G97" s="56">
        <f t="shared" si="22"/>
        <v>1.4835990208493905</v>
      </c>
      <c r="H97" s="56">
        <f t="shared" si="22"/>
        <v>1.4991533010940281</v>
      </c>
      <c r="I97" s="56">
        <f t="shared" si="22"/>
        <v>0.74147776314701375</v>
      </c>
      <c r="J97" s="56">
        <f t="shared" si="22"/>
        <v>-0.11789142440095732</v>
      </c>
      <c r="K97" s="56">
        <f t="shared" si="22"/>
        <v>0.31182215952451547</v>
      </c>
      <c r="L97" s="56">
        <f t="shared" si="22"/>
        <v>-0.51854084002326029</v>
      </c>
      <c r="M97" s="58">
        <f t="shared" si="22"/>
        <v>-0.53405268488824786</v>
      </c>
      <c r="N97" s="59">
        <f t="shared" si="4"/>
        <v>0.80926865656078029</v>
      </c>
    </row>
    <row r="98" spans="1:14" x14ac:dyDescent="0.2">
      <c r="A98" s="50">
        <v>1410189</v>
      </c>
      <c r="B98" s="50">
        <v>21</v>
      </c>
      <c r="C98" s="51" t="s">
        <v>33</v>
      </c>
      <c r="D98" s="56">
        <f t="shared" ref="D98:M98" si="23">(D29-D$9)/D$71</f>
        <v>2.4445013232038248</v>
      </c>
      <c r="E98" s="56">
        <f t="shared" si="23"/>
        <v>3.3702042012936038</v>
      </c>
      <c r="F98" s="56">
        <f t="shared" si="23"/>
        <v>0.31114021464561337</v>
      </c>
      <c r="G98" s="56">
        <f t="shared" si="23"/>
        <v>4.0513665569348776</v>
      </c>
      <c r="H98" s="56">
        <f t="shared" si="23"/>
        <v>2.8041931269467963</v>
      </c>
      <c r="I98" s="56">
        <f t="shared" si="23"/>
        <v>1.8370677465477063</v>
      </c>
      <c r="J98" s="56">
        <f t="shared" si="23"/>
        <v>-1.355062375707667</v>
      </c>
      <c r="K98" s="56">
        <f t="shared" si="23"/>
        <v>2.895491481299072</v>
      </c>
      <c r="L98" s="56">
        <f t="shared" si="23"/>
        <v>0.2459204525855572</v>
      </c>
      <c r="M98" s="58">
        <f t="shared" si="23"/>
        <v>-1.1925315860116759</v>
      </c>
      <c r="N98" s="59">
        <f t="shared" si="4"/>
        <v>1.1056352364812803</v>
      </c>
    </row>
    <row r="99" spans="1:14" x14ac:dyDescent="0.2">
      <c r="A99" s="50">
        <v>1410190</v>
      </c>
      <c r="B99" s="50">
        <v>22</v>
      </c>
      <c r="C99" s="51" t="s">
        <v>34</v>
      </c>
      <c r="D99" s="56">
        <f t="shared" ref="D99:M99" si="24">(D30-D$9)/D$71</f>
        <v>1.5046560824895929</v>
      </c>
      <c r="E99" s="56">
        <f t="shared" si="24"/>
        <v>1.0110612603880813</v>
      </c>
      <c r="F99" s="56">
        <f t="shared" si="24"/>
        <v>-0.89773655493321836</v>
      </c>
      <c r="G99" s="56">
        <f t="shared" si="24"/>
        <v>1.7689065248588907</v>
      </c>
      <c r="H99" s="56">
        <f t="shared" si="24"/>
        <v>1.1587081291324361</v>
      </c>
      <c r="I99" s="56">
        <f t="shared" si="24"/>
        <v>-1.4853334077438862</v>
      </c>
      <c r="J99" s="56">
        <f t="shared" si="24"/>
        <v>1.1692595932272751</v>
      </c>
      <c r="K99" s="56">
        <f t="shared" si="24"/>
        <v>-0.1039407198415056</v>
      </c>
      <c r="L99" s="56">
        <f t="shared" si="24"/>
        <v>0.63187503717197657</v>
      </c>
      <c r="M99" s="58">
        <f t="shared" si="24"/>
        <v>0.85355450961216572</v>
      </c>
      <c r="N99" s="59">
        <f t="shared" si="4"/>
        <v>-0.2739832581691356</v>
      </c>
    </row>
    <row r="100" spans="1:14" x14ac:dyDescent="0.2">
      <c r="A100" s="50">
        <v>1410191</v>
      </c>
      <c r="B100" s="50">
        <v>23</v>
      </c>
      <c r="C100" s="51" t="s">
        <v>35</v>
      </c>
      <c r="D100" s="56">
        <f t="shared" ref="D100:M100" si="25">(D31-D$9)/D$71</f>
        <v>2.4038349425959917</v>
      </c>
      <c r="E100" s="56">
        <f t="shared" si="25"/>
        <v>0.73645202917156483</v>
      </c>
      <c r="F100" s="56">
        <f t="shared" si="25"/>
        <v>6.9490068059684287E-2</v>
      </c>
      <c r="G100" s="56">
        <f t="shared" si="25"/>
        <v>2.7389520384911847</v>
      </c>
      <c r="H100" s="56">
        <f t="shared" si="25"/>
        <v>2.5354206227665923</v>
      </c>
      <c r="I100" s="56">
        <f t="shared" si="25"/>
        <v>5.1904463786642679E-3</v>
      </c>
      <c r="J100" s="56">
        <f t="shared" si="25"/>
        <v>0.10744983227521882</v>
      </c>
      <c r="K100" s="56">
        <f t="shared" si="25"/>
        <v>0.7424337131536084</v>
      </c>
      <c r="L100" s="56">
        <f t="shared" si="25"/>
        <v>0.45832546063302632</v>
      </c>
      <c r="M100" s="58">
        <f t="shared" si="25"/>
        <v>-0.1245698125608997</v>
      </c>
      <c r="N100" s="59">
        <f t="shared" si="4"/>
        <v>0.39673385048835874</v>
      </c>
    </row>
    <row r="101" spans="1:14" x14ac:dyDescent="0.2">
      <c r="A101" s="50">
        <v>1410192</v>
      </c>
      <c r="B101" s="50">
        <v>24</v>
      </c>
      <c r="C101" s="51" t="s">
        <v>36</v>
      </c>
      <c r="D101" s="56">
        <f t="shared" ref="D101:M101" si="26">(D32-D$9)/D$71</f>
        <v>1.0437704356008921</v>
      </c>
      <c r="E101" s="56">
        <f t="shared" si="26"/>
        <v>0.8862388825623928</v>
      </c>
      <c r="F101" s="56">
        <f t="shared" si="26"/>
        <v>7.8880617797479416E-2</v>
      </c>
      <c r="G101" s="56">
        <f t="shared" si="26"/>
        <v>2.7960135392930834</v>
      </c>
      <c r="H101" s="56">
        <f t="shared" si="26"/>
        <v>1.6424986366568028</v>
      </c>
      <c r="I101" s="56">
        <f t="shared" si="26"/>
        <v>-0.84255309155454494</v>
      </c>
      <c r="J101" s="56">
        <f t="shared" si="26"/>
        <v>-0.40205329778026677</v>
      </c>
      <c r="K101" s="56">
        <f t="shared" si="26"/>
        <v>0.9503151528366196</v>
      </c>
      <c r="L101" s="56">
        <f t="shared" si="26"/>
        <v>-0.52865871007249399</v>
      </c>
      <c r="M101" s="58">
        <f t="shared" si="26"/>
        <v>-0.10154055182377743</v>
      </c>
      <c r="N101" s="59">
        <f t="shared" si="4"/>
        <v>-0.22834361736371664</v>
      </c>
    </row>
    <row r="102" spans="1:14" x14ac:dyDescent="0.2">
      <c r="A102" s="50">
        <v>1410193</v>
      </c>
      <c r="B102" s="50">
        <v>25</v>
      </c>
      <c r="C102" s="51" t="s">
        <v>37</v>
      </c>
      <c r="D102" s="56">
        <f t="shared" ref="D102:M102" si="27">(D33-D$9)/D$71</f>
        <v>0.36599742547044534</v>
      </c>
      <c r="E102" s="56">
        <f t="shared" si="27"/>
        <v>0.9611323092578069</v>
      </c>
      <c r="F102" s="56">
        <f t="shared" si="27"/>
        <v>-0.36998765966912972</v>
      </c>
      <c r="G102" s="56">
        <f t="shared" si="27"/>
        <v>1.0841685152360938</v>
      </c>
      <c r="H102" s="56">
        <f t="shared" si="27"/>
        <v>0.94070376463071392</v>
      </c>
      <c r="I102" s="56">
        <f t="shared" si="27"/>
        <v>-0.78731906110414762</v>
      </c>
      <c r="J102" s="56">
        <f t="shared" si="27"/>
        <v>0.8994512194934976</v>
      </c>
      <c r="K102" s="56">
        <f t="shared" si="27"/>
        <v>0.28212481099837045</v>
      </c>
      <c r="L102" s="56">
        <f t="shared" si="27"/>
        <v>1.0053228101697582</v>
      </c>
      <c r="M102" s="58">
        <f t="shared" si="27"/>
        <v>1.3749348187557306E-2</v>
      </c>
      <c r="N102" s="59">
        <f t="shared" si="4"/>
        <v>-9.0861431367666098E-2</v>
      </c>
    </row>
    <row r="103" spans="1:14" x14ac:dyDescent="0.2">
      <c r="A103" s="50">
        <v>1410194</v>
      </c>
      <c r="B103" s="50">
        <v>26</v>
      </c>
      <c r="C103" s="51" t="s">
        <v>38</v>
      </c>
      <c r="D103" s="56">
        <f t="shared" ref="D103:M103" si="28">(D34-D$9)/D$71</f>
        <v>3.0002751915107941</v>
      </c>
      <c r="E103" s="56">
        <f t="shared" si="28"/>
        <v>3.4575798657715864</v>
      </c>
      <c r="F103" s="56">
        <f t="shared" si="28"/>
        <v>2.0364972198031794</v>
      </c>
      <c r="G103" s="56">
        <f t="shared" si="28"/>
        <v>3.3666285473120805</v>
      </c>
      <c r="H103" s="56">
        <f t="shared" si="28"/>
        <v>1.4125488275248514</v>
      </c>
      <c r="I103" s="56">
        <f t="shared" si="28"/>
        <v>1.2953558647200021</v>
      </c>
      <c r="J103" s="56">
        <f t="shared" si="28"/>
        <v>-2.7817879294616885</v>
      </c>
      <c r="K103" s="56">
        <f t="shared" si="28"/>
        <v>3.8606553083987634</v>
      </c>
      <c r="L103" s="56">
        <f t="shared" si="28"/>
        <v>1.2496974770533487</v>
      </c>
      <c r="M103" s="58">
        <f t="shared" si="28"/>
        <v>0.97297280398790997</v>
      </c>
      <c r="N103" s="59">
        <f t="shared" si="4"/>
        <v>0.15267115241746684</v>
      </c>
    </row>
    <row r="104" spans="1:14" x14ac:dyDescent="0.2">
      <c r="A104" s="50">
        <v>1410195</v>
      </c>
      <c r="B104" s="50">
        <v>27</v>
      </c>
      <c r="C104" s="51" t="s">
        <v>39</v>
      </c>
      <c r="D104" s="56">
        <f t="shared" ref="D104:M104" si="29">(D35-D$9)/D$71</f>
        <v>3.2352365016893403</v>
      </c>
      <c r="E104" s="56">
        <f t="shared" si="29"/>
        <v>1.0734724493009267</v>
      </c>
      <c r="F104" s="56">
        <f t="shared" si="29"/>
        <v>-0.10517415706330589</v>
      </c>
      <c r="G104" s="56">
        <f t="shared" si="29"/>
        <v>1.3124145184436926</v>
      </c>
      <c r="H104" s="56">
        <f t="shared" si="29"/>
        <v>2.0874664491329189</v>
      </c>
      <c r="I104" s="56">
        <f t="shared" si="29"/>
        <v>-0.94499660232001148</v>
      </c>
      <c r="J104" s="56">
        <f t="shared" si="29"/>
        <v>8.8680056819241335E-2</v>
      </c>
      <c r="K104" s="56">
        <f t="shared" si="29"/>
        <v>0.60879564478595916</v>
      </c>
      <c r="L104" s="56">
        <f t="shared" si="29"/>
        <v>0.22413892678512295</v>
      </c>
      <c r="M104" s="58">
        <f t="shared" si="29"/>
        <v>1.1007555843367633</v>
      </c>
      <c r="N104" s="59">
        <f t="shared" si="4"/>
        <v>-8.904485831273945E-2</v>
      </c>
    </row>
    <row r="105" spans="1:14" x14ac:dyDescent="0.2">
      <c r="A105" s="50">
        <v>1410196</v>
      </c>
      <c r="B105" s="50">
        <v>28</v>
      </c>
      <c r="C105" s="51" t="s">
        <v>40</v>
      </c>
      <c r="D105" s="56">
        <f t="shared" ref="D105:M105" si="30">(D36-D$9)/D$71</f>
        <v>2.2502063936330901</v>
      </c>
      <c r="E105" s="56">
        <f t="shared" si="30"/>
        <v>0.46184279795505051</v>
      </c>
      <c r="F105" s="56">
        <f t="shared" si="30"/>
        <v>1.0310823612099096</v>
      </c>
      <c r="G105" s="56">
        <f t="shared" si="30"/>
        <v>0.28530750400949739</v>
      </c>
      <c r="H105" s="56">
        <f t="shared" si="30"/>
        <v>-0.35537697774938026</v>
      </c>
      <c r="I105" s="56">
        <f t="shared" si="30"/>
        <v>-1.2586584429739245</v>
      </c>
      <c r="J105" s="56">
        <f t="shared" si="30"/>
        <v>-8.8074373903231598E-2</v>
      </c>
      <c r="K105" s="56">
        <f t="shared" si="30"/>
        <v>0.56424962199674089</v>
      </c>
      <c r="L105" s="56">
        <f t="shared" si="30"/>
        <v>1.3943689661601091</v>
      </c>
      <c r="M105" s="58">
        <f t="shared" si="30"/>
        <v>0.42491947734209912</v>
      </c>
      <c r="N105" s="59">
        <f t="shared" si="4"/>
        <v>-0.36723570581950182</v>
      </c>
    </row>
    <row r="106" spans="1:14" ht="12" customHeight="1" x14ac:dyDescent="0.2">
      <c r="A106" s="50">
        <v>1410197</v>
      </c>
      <c r="B106" s="50">
        <v>29</v>
      </c>
      <c r="C106" s="51" t="s">
        <v>41</v>
      </c>
      <c r="D106" s="69" t="s">
        <v>107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1"/>
    </row>
    <row r="107" spans="1:14" x14ac:dyDescent="0.2">
      <c r="A107" s="50">
        <v>1410198</v>
      </c>
      <c r="B107" s="50">
        <v>30</v>
      </c>
      <c r="C107" s="51" t="s">
        <v>42</v>
      </c>
      <c r="D107" s="56">
        <f t="shared" ref="D107:M107" si="31">(D38-D$9)/D$71</f>
        <v>0.51058900096493831</v>
      </c>
      <c r="E107" s="56">
        <f t="shared" si="31"/>
        <v>-0.14978685339082581</v>
      </c>
      <c r="F107" s="56">
        <f t="shared" si="31"/>
        <v>-0.41819248165647827</v>
      </c>
      <c r="G107" s="56">
        <f t="shared" si="31"/>
        <v>0.34236900481139843</v>
      </c>
      <c r="H107" s="56">
        <f t="shared" si="31"/>
        <v>0.85409929106153726</v>
      </c>
      <c r="I107" s="56">
        <f t="shared" si="31"/>
        <v>0.71590535746380968</v>
      </c>
      <c r="J107" s="56">
        <f t="shared" si="31"/>
        <v>0.65487658916780733</v>
      </c>
      <c r="K107" s="56">
        <f t="shared" si="31"/>
        <v>-0.62364431904903095</v>
      </c>
      <c r="L107" s="56">
        <f t="shared" si="31"/>
        <v>-0.25083886163726787</v>
      </c>
      <c r="M107" s="58">
        <f t="shared" si="31"/>
        <v>-0.58808080243987737</v>
      </c>
      <c r="N107" s="59">
        <f t="shared" si="4"/>
        <v>0.62061739015905903</v>
      </c>
    </row>
    <row r="108" spans="1:14" x14ac:dyDescent="0.2">
      <c r="A108" s="50">
        <v>1410199</v>
      </c>
      <c r="B108" s="50">
        <v>31</v>
      </c>
      <c r="C108" s="51" t="s">
        <v>43</v>
      </c>
      <c r="D108" s="56">
        <f t="shared" ref="D108:M108" si="32">(D39-D$9)/D$71</f>
        <v>2.2230954732278767</v>
      </c>
      <c r="E108" s="56">
        <f t="shared" si="32"/>
        <v>0.9236855959100988</v>
      </c>
      <c r="F108" s="56">
        <f t="shared" si="32"/>
        <v>0.25041465967453791</v>
      </c>
      <c r="G108" s="56">
        <f t="shared" si="32"/>
        <v>-0.3994305056132969</v>
      </c>
      <c r="H108" s="56">
        <f t="shared" si="32"/>
        <v>-0.68089034392318404</v>
      </c>
      <c r="I108" s="56">
        <f t="shared" si="32"/>
        <v>-1.1815884231561553</v>
      </c>
      <c r="J108" s="56">
        <f t="shared" si="32"/>
        <v>0.60264065156183833</v>
      </c>
      <c r="K108" s="56">
        <f t="shared" si="32"/>
        <v>0.60879564478595916</v>
      </c>
      <c r="L108" s="56">
        <f t="shared" si="32"/>
        <v>1.5093192119972436</v>
      </c>
      <c r="M108" s="58">
        <f t="shared" si="32"/>
        <v>0.84037954672748416</v>
      </c>
      <c r="N108" s="59">
        <f t="shared" si="4"/>
        <v>-0.24189232585695553</v>
      </c>
    </row>
    <row r="109" spans="1:14" x14ac:dyDescent="0.2">
      <c r="A109" s="50">
        <v>1410200</v>
      </c>
      <c r="B109" s="50">
        <v>32</v>
      </c>
      <c r="C109" s="51" t="s">
        <v>44</v>
      </c>
      <c r="D109" s="56">
        <f t="shared" ref="D109:M109" si="33">(D40-D$9)/D$71</f>
        <v>1.9339123222388868</v>
      </c>
      <c r="E109" s="56">
        <f t="shared" si="33"/>
        <v>1.5602797228211123</v>
      </c>
      <c r="F109" s="56">
        <f t="shared" si="33"/>
        <v>0.27733423558955067</v>
      </c>
      <c r="G109" s="56">
        <f t="shared" si="33"/>
        <v>1.0271070144341952</v>
      </c>
      <c r="H109" s="56">
        <f t="shared" si="33"/>
        <v>-0.23592253144706779</v>
      </c>
      <c r="I109" s="56">
        <f t="shared" si="33"/>
        <v>-0.22838636403722654</v>
      </c>
      <c r="J109" s="56">
        <f t="shared" si="33"/>
        <v>-0.30967672952490449</v>
      </c>
      <c r="K109" s="56">
        <f t="shared" si="33"/>
        <v>1.0542558726781226</v>
      </c>
      <c r="L109" s="56">
        <f t="shared" si="33"/>
        <v>0.88974019745454669</v>
      </c>
      <c r="M109" s="58">
        <f t="shared" si="33"/>
        <v>-0.90952117756099848</v>
      </c>
      <c r="N109" s="59">
        <f t="shared" si="4"/>
        <v>0.30645160524545129</v>
      </c>
    </row>
    <row r="110" spans="1:14" x14ac:dyDescent="0.2">
      <c r="A110" s="50">
        <v>1410201</v>
      </c>
      <c r="B110" s="50">
        <v>33</v>
      </c>
      <c r="C110" s="51" t="s">
        <v>45</v>
      </c>
      <c r="D110" s="56">
        <f t="shared" ref="D110:M110" si="34">(D41-D$9)/D$71</f>
        <v>0.97147464785364768</v>
      </c>
      <c r="E110" s="56">
        <f t="shared" si="34"/>
        <v>0.5991474135633077</v>
      </c>
      <c r="F110" s="56">
        <f t="shared" si="34"/>
        <v>0.30237570155700449</v>
      </c>
      <c r="G110" s="56">
        <f t="shared" si="34"/>
        <v>1.0841685152360938</v>
      </c>
      <c r="H110" s="56">
        <f t="shared" si="34"/>
        <v>8.6604473569176624E-2</v>
      </c>
      <c r="I110" s="56">
        <f t="shared" si="34"/>
        <v>-0.51653841415491841</v>
      </c>
      <c r="J110" s="56">
        <f t="shared" si="34"/>
        <v>0.10726504212339674</v>
      </c>
      <c r="K110" s="56">
        <f t="shared" si="34"/>
        <v>1.3363806836764958</v>
      </c>
      <c r="L110" s="56">
        <f t="shared" si="34"/>
        <v>0.17312799862023315</v>
      </c>
      <c r="M110" s="58">
        <f t="shared" si="34"/>
        <v>-0.25671433130345533</v>
      </c>
      <c r="N110" s="59">
        <f t="shared" si="4"/>
        <v>-2.3699116060420078E-2</v>
      </c>
    </row>
    <row r="111" spans="1:14" x14ac:dyDescent="0.2">
      <c r="A111" s="50">
        <v>1410202</v>
      </c>
      <c r="B111" s="50">
        <v>34</v>
      </c>
      <c r="C111" s="51" t="s">
        <v>46</v>
      </c>
      <c r="D111" s="56">
        <f t="shared" ref="D111:M111" si="35">(D42-D$9)/D$71</f>
        <v>1.4956191090211883</v>
      </c>
      <c r="E111" s="56">
        <f t="shared" si="35"/>
        <v>0.28709146899908522</v>
      </c>
      <c r="F111" s="56">
        <f t="shared" si="35"/>
        <v>0.8639305758771556</v>
      </c>
      <c r="G111" s="56">
        <f t="shared" si="35"/>
        <v>0.28530750400949739</v>
      </c>
      <c r="H111" s="56">
        <f t="shared" si="35"/>
        <v>-0.84514020758886343</v>
      </c>
      <c r="I111" s="56">
        <f t="shared" si="35"/>
        <v>-2.0469936645860631</v>
      </c>
      <c r="J111" s="56">
        <f t="shared" si="35"/>
        <v>-0.23994055019169994</v>
      </c>
      <c r="K111" s="56">
        <f t="shared" si="35"/>
        <v>0.29697348526144363</v>
      </c>
      <c r="L111" s="56">
        <f t="shared" si="35"/>
        <v>-0.50315324599004907</v>
      </c>
      <c r="M111" s="58">
        <f t="shared" si="35"/>
        <v>-0.12866230784388091</v>
      </c>
      <c r="N111" s="59">
        <f t="shared" si="4"/>
        <v>-0.69110627802894142</v>
      </c>
    </row>
    <row r="112" spans="1:14" x14ac:dyDescent="0.2">
      <c r="A112" s="50">
        <v>1410203</v>
      </c>
      <c r="B112" s="50">
        <v>35</v>
      </c>
      <c r="C112" s="51" t="s">
        <v>47</v>
      </c>
      <c r="D112" s="56">
        <f t="shared" ref="D112:M112" si="36">(D43-D$9)/D$71</f>
        <v>0.93080826724581467</v>
      </c>
      <c r="E112" s="56">
        <f t="shared" si="36"/>
        <v>-0.29957370678165385</v>
      </c>
      <c r="F112" s="56">
        <f t="shared" si="36"/>
        <v>-0.10204397381737418</v>
      </c>
      <c r="G112" s="56">
        <f t="shared" si="36"/>
        <v>0.85592251202849479</v>
      </c>
      <c r="H112" s="56">
        <f t="shared" si="36"/>
        <v>0.79138570675282272</v>
      </c>
      <c r="I112" s="56">
        <f t="shared" si="36"/>
        <v>-0.21623318517709128</v>
      </c>
      <c r="J112" s="56">
        <f t="shared" si="36"/>
        <v>1.3513234168667052</v>
      </c>
      <c r="K112" s="56">
        <f t="shared" si="36"/>
        <v>0.28212481099837045</v>
      </c>
      <c r="L112" s="56">
        <f t="shared" si="36"/>
        <v>-0.20692449510413263</v>
      </c>
      <c r="M112" s="58">
        <f t="shared" si="36"/>
        <v>0.10520225812960125</v>
      </c>
      <c r="N112" s="59">
        <f t="shared" si="4"/>
        <v>0.24499042430185861</v>
      </c>
    </row>
    <row r="113" spans="1:14" x14ac:dyDescent="0.2">
      <c r="A113" s="50">
        <v>1410204</v>
      </c>
      <c r="B113" s="50">
        <v>36</v>
      </c>
      <c r="C113" s="51" t="s">
        <v>48</v>
      </c>
      <c r="D113" s="56">
        <f t="shared" ref="D113:M113" si="37">(D44-D$9)/D$71</f>
        <v>1.1567326039559693</v>
      </c>
      <c r="E113" s="56">
        <f t="shared" si="37"/>
        <v>0.49928951130275639</v>
      </c>
      <c r="F113" s="56">
        <f t="shared" si="37"/>
        <v>0.10016586386981519</v>
      </c>
      <c r="G113" s="56">
        <f t="shared" si="37"/>
        <v>0</v>
      </c>
      <c r="H113" s="56">
        <f t="shared" si="37"/>
        <v>-0.64505401003248874</v>
      </c>
      <c r="I113" s="56">
        <f t="shared" si="37"/>
        <v>0.17508802424577469</v>
      </c>
      <c r="J113" s="56">
        <f t="shared" si="37"/>
        <v>0.41807427081104537</v>
      </c>
      <c r="K113" s="56">
        <f t="shared" si="37"/>
        <v>-0.35636818231373235</v>
      </c>
      <c r="L113" s="56">
        <f t="shared" si="37"/>
        <v>-1.961173451577946</v>
      </c>
      <c r="M113" s="58">
        <f t="shared" si="37"/>
        <v>-0.20566583751048903</v>
      </c>
      <c r="N113" s="59">
        <f t="shared" si="4"/>
        <v>0.3373728220284784</v>
      </c>
    </row>
    <row r="114" spans="1:14" x14ac:dyDescent="0.2">
      <c r="A114" s="50">
        <v>1410205</v>
      </c>
      <c r="B114" s="50">
        <v>37</v>
      </c>
      <c r="C114" s="51" t="s">
        <v>49</v>
      </c>
      <c r="D114" s="56">
        <f t="shared" ref="D114:M114" si="38">(D45-D$9)/D$71</f>
        <v>2.1417627120122149</v>
      </c>
      <c r="E114" s="56">
        <f t="shared" si="38"/>
        <v>0.48680727352018777</v>
      </c>
      <c r="F114" s="56">
        <f t="shared" si="38"/>
        <v>-0.31990472773422213</v>
      </c>
      <c r="G114" s="56">
        <f t="shared" si="38"/>
        <v>0.28530750400949739</v>
      </c>
      <c r="H114" s="56">
        <f t="shared" si="38"/>
        <v>-0.13438625209010077</v>
      </c>
      <c r="I114" s="56">
        <f t="shared" si="38"/>
        <v>0.25918787636478569</v>
      </c>
      <c r="J114" s="56">
        <f t="shared" si="38"/>
        <v>0.15329719354189544</v>
      </c>
      <c r="K114" s="56">
        <f t="shared" si="38"/>
        <v>0.32667083378758732</v>
      </c>
      <c r="L114" s="56">
        <f t="shared" si="38"/>
        <v>1.6569417465350309</v>
      </c>
      <c r="M114" s="58">
        <f t="shared" si="38"/>
        <v>-0.33434609489508282</v>
      </c>
      <c r="N114" s="59">
        <f t="shared" si="4"/>
        <v>0.54679382813146959</v>
      </c>
    </row>
    <row r="115" spans="1:14" x14ac:dyDescent="0.2">
      <c r="A115" s="50">
        <v>1410206</v>
      </c>
      <c r="B115" s="50">
        <v>38</v>
      </c>
      <c r="C115" s="51" t="s">
        <v>50</v>
      </c>
      <c r="D115" s="56">
        <f t="shared" ref="D115:M115" si="39">(D46-D$9)/D$71</f>
        <v>1.807394693681194</v>
      </c>
      <c r="E115" s="56">
        <f t="shared" si="39"/>
        <v>2.6462344099046078</v>
      </c>
      <c r="F115" s="56">
        <f t="shared" si="39"/>
        <v>-0.20534002093312106</v>
      </c>
      <c r="G115" s="56">
        <f t="shared" si="39"/>
        <v>2.111275529670289</v>
      </c>
      <c r="H115" s="56">
        <f t="shared" si="39"/>
        <v>1.2751762142771914</v>
      </c>
      <c r="I115" s="56">
        <f t="shared" si="39"/>
        <v>0.30072718285410238</v>
      </c>
      <c r="J115" s="56">
        <f t="shared" si="39"/>
        <v>-0.15120943721949062</v>
      </c>
      <c r="K115" s="56">
        <f t="shared" si="39"/>
        <v>1.7669922373055873</v>
      </c>
      <c r="L115" s="56">
        <f t="shared" si="39"/>
        <v>1.6469644024587029</v>
      </c>
      <c r="M115" s="58">
        <f t="shared" si="39"/>
        <v>-0.53358599682966212</v>
      </c>
      <c r="N115" s="59">
        <f t="shared" si="4"/>
        <v>0.49596986307014101</v>
      </c>
    </row>
    <row r="116" spans="1:14" x14ac:dyDescent="0.2">
      <c r="A116" s="50">
        <v>1410207</v>
      </c>
      <c r="B116" s="50">
        <v>39</v>
      </c>
      <c r="C116" s="51" t="s">
        <v>51</v>
      </c>
      <c r="D116" s="56">
        <f t="shared" ref="D116:M116" si="40">(D47-D$9)/D$71</f>
        <v>2.6433147395087531</v>
      </c>
      <c r="E116" s="56">
        <f t="shared" si="40"/>
        <v>1.2357415404743213</v>
      </c>
      <c r="F116" s="56">
        <f t="shared" si="40"/>
        <v>-0.45262449736172727</v>
      </c>
      <c r="G116" s="56">
        <f t="shared" si="40"/>
        <v>1.7689065248588907</v>
      </c>
      <c r="H116" s="56">
        <f t="shared" si="40"/>
        <v>1.3677534101614826</v>
      </c>
      <c r="I116" s="56">
        <f t="shared" si="40"/>
        <v>0.43281061551804384</v>
      </c>
      <c r="J116" s="56">
        <f t="shared" si="40"/>
        <v>7.9565452607506387E-3</v>
      </c>
      <c r="K116" s="56">
        <f t="shared" si="40"/>
        <v>1.2175912895719183</v>
      </c>
      <c r="L116" s="56">
        <f t="shared" si="40"/>
        <v>1.1301801370967683</v>
      </c>
      <c r="M116" s="58">
        <f t="shared" si="40"/>
        <v>-0.36049857571658661</v>
      </c>
      <c r="N116" s="59">
        <f t="shared" si="4"/>
        <v>0.68817710380213315</v>
      </c>
    </row>
    <row r="117" spans="1:14" x14ac:dyDescent="0.2">
      <c r="A117" s="50">
        <v>1410208</v>
      </c>
      <c r="B117" s="50">
        <v>40</v>
      </c>
      <c r="C117" s="51" t="s">
        <v>52</v>
      </c>
      <c r="D117" s="56">
        <f t="shared" ref="D117:M117" si="41">(D48-D$9)/D$71</f>
        <v>2.801461775205853</v>
      </c>
      <c r="E117" s="56">
        <f t="shared" si="41"/>
        <v>2.0470869963412999</v>
      </c>
      <c r="F117" s="56">
        <f t="shared" si="41"/>
        <v>-0.32804320417364463</v>
      </c>
      <c r="G117" s="56">
        <f t="shared" si="41"/>
        <v>2.7389520384911847</v>
      </c>
      <c r="H117" s="56">
        <f t="shared" si="41"/>
        <v>1.5320032738271641</v>
      </c>
      <c r="I117" s="56">
        <f t="shared" si="41"/>
        <v>5.7173737328858346E-2</v>
      </c>
      <c r="J117" s="56">
        <f t="shared" si="41"/>
        <v>8.7698179604600218E-2</v>
      </c>
      <c r="K117" s="56">
        <f t="shared" si="41"/>
        <v>1.3363806836764958</v>
      </c>
      <c r="L117" s="56">
        <f t="shared" si="41"/>
        <v>1.946706302667272</v>
      </c>
      <c r="M117" s="58">
        <f t="shared" si="41"/>
        <v>-0.14986071542809129</v>
      </c>
      <c r="N117" s="59">
        <f t="shared" si="4"/>
        <v>0.51901995165609405</v>
      </c>
    </row>
    <row r="118" spans="1:14" x14ac:dyDescent="0.2">
      <c r="A118" s="50">
        <v>1410209</v>
      </c>
      <c r="B118" s="50">
        <v>41</v>
      </c>
      <c r="C118" s="51" t="s">
        <v>53</v>
      </c>
      <c r="D118" s="56">
        <f t="shared" ref="D118:M118" si="42">(D49-D$9)/D$71</f>
        <v>3.4701978118679122</v>
      </c>
      <c r="E118" s="56">
        <f t="shared" si="42"/>
        <v>1.9347468562981802</v>
      </c>
      <c r="F118" s="56">
        <f t="shared" si="42"/>
        <v>0.97912131932744306</v>
      </c>
      <c r="G118" s="56">
        <f t="shared" si="42"/>
        <v>1.2553530176417942</v>
      </c>
      <c r="H118" s="56">
        <f t="shared" si="42"/>
        <v>0.30162247691333954</v>
      </c>
      <c r="I118" s="56">
        <f t="shared" si="42"/>
        <v>-0.49735342556163836</v>
      </c>
      <c r="J118" s="56">
        <f t="shared" si="42"/>
        <v>-0.55299409672952426</v>
      </c>
      <c r="K118" s="56">
        <f t="shared" si="42"/>
        <v>1.618505494674866</v>
      </c>
      <c r="L118" s="56">
        <f t="shared" si="42"/>
        <v>0.72806506562615592</v>
      </c>
      <c r="M118" s="58">
        <f t="shared" si="42"/>
        <v>-0.2651326658987106</v>
      </c>
      <c r="N118" s="59">
        <f t="shared" si="4"/>
        <v>0.19375358829310066</v>
      </c>
    </row>
    <row r="119" spans="1:14" x14ac:dyDescent="0.2">
      <c r="A119" s="50">
        <v>1410210</v>
      </c>
      <c r="B119" s="50">
        <v>42</v>
      </c>
      <c r="C119" s="51" t="s">
        <v>54</v>
      </c>
      <c r="D119" s="56">
        <f t="shared" ref="D119:M119" si="43">(D50-D$9)/D$71</f>
        <v>2.688499606850784</v>
      </c>
      <c r="E119" s="56">
        <f t="shared" si="43"/>
        <v>1.4853862961257005</v>
      </c>
      <c r="F119" s="56">
        <f t="shared" si="43"/>
        <v>0.67924976436718398</v>
      </c>
      <c r="G119" s="56">
        <f t="shared" si="43"/>
        <v>0.68473800962279685</v>
      </c>
      <c r="H119" s="56">
        <f t="shared" si="43"/>
        <v>-0.40913147858542104</v>
      </c>
      <c r="I119" s="56">
        <f t="shared" si="43"/>
        <v>-0.9356251963352098</v>
      </c>
      <c r="J119" s="56">
        <f t="shared" si="43"/>
        <v>4.4265318324837016E-2</v>
      </c>
      <c r="K119" s="56">
        <f t="shared" si="43"/>
        <v>0.5197035992075254</v>
      </c>
      <c r="L119" s="56">
        <f t="shared" si="43"/>
        <v>1.6832903664549119</v>
      </c>
      <c r="M119" s="58">
        <f t="shared" si="43"/>
        <v>0.16273053612062091</v>
      </c>
      <c r="N119" s="59">
        <f t="shared" si="4"/>
        <v>-6.4806423418583392E-2</v>
      </c>
    </row>
    <row r="120" spans="1:14" x14ac:dyDescent="0.2">
      <c r="A120" s="50">
        <v>1410211</v>
      </c>
      <c r="B120" s="50">
        <v>43</v>
      </c>
      <c r="C120" s="51" t="s">
        <v>55</v>
      </c>
      <c r="D120" s="56">
        <f t="shared" ref="D120:M120" si="44">(D51-D$9)/D$71</f>
        <v>1.2696947723110423</v>
      </c>
      <c r="E120" s="56">
        <f t="shared" si="44"/>
        <v>1.0859546870834955</v>
      </c>
      <c r="F120" s="56">
        <f t="shared" si="44"/>
        <v>0.50771572249012553</v>
      </c>
      <c r="G120" s="56">
        <f t="shared" si="44"/>
        <v>-0.9700455136322943</v>
      </c>
      <c r="H120" s="56">
        <f t="shared" si="44"/>
        <v>-0.86903109684932556</v>
      </c>
      <c r="I120" s="56">
        <f t="shared" si="44"/>
        <v>-1.7978228244137358</v>
      </c>
      <c r="J120" s="56">
        <f t="shared" si="44"/>
        <v>0.44745642564658838</v>
      </c>
      <c r="K120" s="56">
        <f t="shared" si="44"/>
        <v>1.0542558726781226</v>
      </c>
      <c r="L120" s="56">
        <f t="shared" si="44"/>
        <v>0.89472886949271069</v>
      </c>
      <c r="M120" s="58">
        <f t="shared" si="44"/>
        <v>0.32205065950542627</v>
      </c>
      <c r="N120" s="59">
        <f t="shared" si="4"/>
        <v>-0.57673815422194752</v>
      </c>
    </row>
    <row r="121" spans="1:14" x14ac:dyDescent="0.2">
      <c r="A121" s="50">
        <v>1410212</v>
      </c>
      <c r="B121" s="50">
        <v>44</v>
      </c>
      <c r="C121" s="51" t="s">
        <v>56</v>
      </c>
      <c r="D121" s="56">
        <f t="shared" ref="D121:M121" si="45">(D52-D$9)/D$71</f>
        <v>0.8856233999037838</v>
      </c>
      <c r="E121" s="56">
        <f t="shared" si="45"/>
        <v>1.3980106316477179</v>
      </c>
      <c r="F121" s="56">
        <f t="shared" si="45"/>
        <v>0.76564282195489952</v>
      </c>
      <c r="G121" s="56">
        <f t="shared" si="45"/>
        <v>0.57061500801899734</v>
      </c>
      <c r="H121" s="56">
        <f t="shared" si="45"/>
        <v>-0.24786797607729882</v>
      </c>
      <c r="I121" s="56">
        <f t="shared" si="45"/>
        <v>-0.96419602107901969</v>
      </c>
      <c r="J121" s="56">
        <f t="shared" si="45"/>
        <v>0.3032989915896378</v>
      </c>
      <c r="K121" s="56">
        <f t="shared" si="45"/>
        <v>1.3215320094134237</v>
      </c>
      <c r="L121" s="56">
        <f t="shared" si="45"/>
        <v>1.5625082927421774</v>
      </c>
      <c r="M121" s="58">
        <f t="shared" si="45"/>
        <v>0.41267789057458631</v>
      </c>
      <c r="N121" s="59">
        <f t="shared" si="4"/>
        <v>-0.36643991001800191</v>
      </c>
    </row>
    <row r="122" spans="1:14" x14ac:dyDescent="0.2">
      <c r="A122" s="50">
        <v>1410213</v>
      </c>
      <c r="B122" s="50">
        <v>45</v>
      </c>
      <c r="C122" s="51" t="s">
        <v>57</v>
      </c>
      <c r="D122" s="56">
        <f t="shared" ref="D122:M122" si="46">(D53-D$9)/D$71</f>
        <v>2.611685332369329</v>
      </c>
      <c r="E122" s="56">
        <f t="shared" si="46"/>
        <v>2.4465186053835053</v>
      </c>
      <c r="F122" s="56">
        <f t="shared" si="46"/>
        <v>1.3697681884197224</v>
      </c>
      <c r="G122" s="56">
        <f t="shared" si="46"/>
        <v>0.11412300160379947</v>
      </c>
      <c r="H122" s="56">
        <f t="shared" si="46"/>
        <v>-1.8276530284253871</v>
      </c>
      <c r="I122" s="56">
        <f t="shared" si="46"/>
        <v>-0.88423381023301506</v>
      </c>
      <c r="J122" s="56">
        <f t="shared" si="46"/>
        <v>-0.7957525070258088</v>
      </c>
      <c r="K122" s="56">
        <f t="shared" si="46"/>
        <v>2.1976037909346817</v>
      </c>
      <c r="L122" s="56">
        <f t="shared" si="46"/>
        <v>0.2460609785584639</v>
      </c>
      <c r="M122" s="58">
        <f t="shared" si="46"/>
        <v>0.15854829313406515</v>
      </c>
      <c r="N122" s="59">
        <f t="shared" si="4"/>
        <v>-0.24999007776046323</v>
      </c>
    </row>
    <row r="123" spans="1:14" x14ac:dyDescent="0.2">
      <c r="A123" s="50">
        <v>1410214</v>
      </c>
      <c r="B123" s="50">
        <v>46</v>
      </c>
      <c r="C123" s="51" t="s">
        <v>58</v>
      </c>
      <c r="D123" s="56">
        <f t="shared" ref="D123:M123" si="47">(D54-D$9)/D$71</f>
        <v>3.0138306517133966</v>
      </c>
      <c r="E123" s="56">
        <f t="shared" si="47"/>
        <v>2.3216962275578168</v>
      </c>
      <c r="F123" s="56">
        <f t="shared" si="47"/>
        <v>1.7435120679839702</v>
      </c>
      <c r="G123" s="56">
        <f t="shared" si="47"/>
        <v>0</v>
      </c>
      <c r="H123" s="56">
        <f t="shared" si="47"/>
        <v>-1.6932667763352851</v>
      </c>
      <c r="I123" s="56">
        <f t="shared" si="47"/>
        <v>-0.99542448814691442</v>
      </c>
      <c r="J123" s="56">
        <f t="shared" si="47"/>
        <v>-1.1615855563623474</v>
      </c>
      <c r="K123" s="56">
        <f t="shared" si="47"/>
        <v>2.3757878820915463</v>
      </c>
      <c r="L123" s="56">
        <f t="shared" si="47"/>
        <v>-0.13638045670530388</v>
      </c>
      <c r="M123" s="58">
        <f t="shared" si="47"/>
        <v>0.234690244846361</v>
      </c>
      <c r="N123" s="59">
        <f t="shared" si="4"/>
        <v>-0.3416222867237777</v>
      </c>
    </row>
    <row r="124" spans="1:14" x14ac:dyDescent="0.2">
      <c r="A124" s="50">
        <v>1410215</v>
      </c>
      <c r="B124" s="50">
        <v>47</v>
      </c>
      <c r="C124" s="51" t="s">
        <v>59</v>
      </c>
      <c r="D124" s="56">
        <f t="shared" ref="D124:M124" si="48">(D55-D$9)/D$71</f>
        <v>2.6839811201165817</v>
      </c>
      <c r="E124" s="56">
        <f t="shared" si="48"/>
        <v>4.119138468247737</v>
      </c>
      <c r="F124" s="56">
        <f t="shared" si="48"/>
        <v>0.59974310992051827</v>
      </c>
      <c r="G124" s="56">
        <f t="shared" si="48"/>
        <v>0.85592251202849479</v>
      </c>
      <c r="H124" s="56">
        <f t="shared" si="48"/>
        <v>0.16126350250812219</v>
      </c>
      <c r="I124" s="56">
        <f t="shared" si="48"/>
        <v>-2.156690399031715</v>
      </c>
      <c r="J124" s="56">
        <f t="shared" si="48"/>
        <v>-0.36485904183570023</v>
      </c>
      <c r="K124" s="56">
        <f t="shared" si="48"/>
        <v>3.5339844746111746</v>
      </c>
      <c r="L124" s="56">
        <f t="shared" si="48"/>
        <v>0.7568728900718924</v>
      </c>
      <c r="M124" s="58">
        <f t="shared" si="48"/>
        <v>0.49845874565074538</v>
      </c>
      <c r="N124" s="59">
        <f t="shared" si="4"/>
        <v>-0.67447390799275486</v>
      </c>
    </row>
    <row r="125" spans="1:14" x14ac:dyDescent="0.2">
      <c r="A125" s="50">
        <v>1410216</v>
      </c>
      <c r="B125" s="50">
        <v>48</v>
      </c>
      <c r="C125" s="51" t="s">
        <v>60</v>
      </c>
      <c r="D125" s="56">
        <f t="shared" ref="D125:M125" si="49">(D56-D$9)/D$71</f>
        <v>2.1914660660884571</v>
      </c>
      <c r="E125" s="56">
        <f t="shared" si="49"/>
        <v>3.6697779080752579</v>
      </c>
      <c r="F125" s="56">
        <f t="shared" si="49"/>
        <v>1.2051205496837136</v>
      </c>
      <c r="G125" s="56">
        <f t="shared" si="49"/>
        <v>-0.34236900481139843</v>
      </c>
      <c r="H125" s="56">
        <f t="shared" si="49"/>
        <v>-1.8276530284253871</v>
      </c>
      <c r="I125" s="56">
        <f t="shared" si="49"/>
        <v>-1.1633818193551766</v>
      </c>
      <c r="J125" s="56">
        <f t="shared" si="49"/>
        <v>-0.88734771712806215</v>
      </c>
      <c r="K125" s="56">
        <f t="shared" si="49"/>
        <v>3.4300437547696716</v>
      </c>
      <c r="L125" s="56">
        <f t="shared" si="49"/>
        <v>2.3696192181279758</v>
      </c>
      <c r="M125" s="58">
        <f t="shared" si="49"/>
        <v>7.3700814175079982E-2</v>
      </c>
      <c r="N125" s="59">
        <f t="shared" si="4"/>
        <v>-0.40498719320139875</v>
      </c>
    </row>
    <row r="126" spans="1:14" x14ac:dyDescent="0.2">
      <c r="A126" s="50">
        <v>1410217</v>
      </c>
      <c r="B126" s="50">
        <v>49</v>
      </c>
      <c r="C126" s="51" t="s">
        <v>61</v>
      </c>
      <c r="D126" s="56">
        <f t="shared" ref="D126:M126" si="50">(D57-D$9)/D$71</f>
        <v>1.7622098263391717</v>
      </c>
      <c r="E126" s="56">
        <f t="shared" si="50"/>
        <v>1.7100665762119402</v>
      </c>
      <c r="F126" s="56">
        <f t="shared" si="50"/>
        <v>-0.56468505756608289</v>
      </c>
      <c r="G126" s="56">
        <f t="shared" si="50"/>
        <v>-5.7061500801901005E-2</v>
      </c>
      <c r="H126" s="56">
        <f t="shared" si="50"/>
        <v>0.61220403729935502</v>
      </c>
      <c r="I126" s="56">
        <f t="shared" si="50"/>
        <v>-0.21742117519594528</v>
      </c>
      <c r="J126" s="56">
        <f t="shared" si="50"/>
        <v>0.52213848947120456</v>
      </c>
      <c r="K126" s="56">
        <f t="shared" si="50"/>
        <v>1.1433479182565562</v>
      </c>
      <c r="L126" s="56">
        <f t="shared" si="50"/>
        <v>0.93920533991746968</v>
      </c>
      <c r="M126" s="58">
        <f t="shared" si="50"/>
        <v>0.49933827314577051</v>
      </c>
      <c r="N126" s="59">
        <f t="shared" si="4"/>
        <v>0.2122846284206325</v>
      </c>
    </row>
    <row r="127" spans="1:14" x14ac:dyDescent="0.2">
      <c r="A127" s="50">
        <v>1410218</v>
      </c>
      <c r="B127" s="50">
        <v>50</v>
      </c>
      <c r="C127" s="51" t="s">
        <v>62</v>
      </c>
      <c r="D127" s="56">
        <f t="shared" ref="D127:M127" si="51">(D58-D$9)/D$71</f>
        <v>1.7441358794023543</v>
      </c>
      <c r="E127" s="56">
        <f t="shared" si="51"/>
        <v>3.7446713347708112E-2</v>
      </c>
      <c r="F127" s="56">
        <f t="shared" si="51"/>
        <v>0.13271976962750509</v>
      </c>
      <c r="G127" s="56">
        <f t="shared" si="51"/>
        <v>5.7061500801898472E-2</v>
      </c>
      <c r="H127" s="56">
        <f t="shared" si="51"/>
        <v>0.20008619755637466</v>
      </c>
      <c r="I127" s="56">
        <f t="shared" si="51"/>
        <v>-0.71973982604510056</v>
      </c>
      <c r="J127" s="56">
        <f t="shared" si="51"/>
        <v>0.11589050357560979</v>
      </c>
      <c r="K127" s="56">
        <f t="shared" si="51"/>
        <v>-0.59394697052288725</v>
      </c>
      <c r="L127" s="56">
        <f t="shared" si="51"/>
        <v>-0.12766784638513021</v>
      </c>
      <c r="M127" s="58">
        <f t="shared" si="51"/>
        <v>-8.6050098186880225E-2</v>
      </c>
      <c r="N127" s="59">
        <f t="shared" si="4"/>
        <v>-4.9539302967200952E-3</v>
      </c>
    </row>
    <row r="128" spans="1:14" x14ac:dyDescent="0.2">
      <c r="A128" s="50">
        <v>1410219</v>
      </c>
      <c r="B128" s="50">
        <v>51</v>
      </c>
      <c r="C128" s="51" t="s">
        <v>63</v>
      </c>
      <c r="D128" s="56">
        <f t="shared" ref="D128:M128" si="52">(D59-D$9)/D$71</f>
        <v>0.96243767438523897</v>
      </c>
      <c r="E128" s="56">
        <f t="shared" si="52"/>
        <v>0.54921846243303318</v>
      </c>
      <c r="F128" s="56">
        <f t="shared" si="52"/>
        <v>-1.1268659685354187E-2</v>
      </c>
      <c r="G128" s="56">
        <f t="shared" si="52"/>
        <v>-0.17118450240569794</v>
      </c>
      <c r="H128" s="56">
        <f t="shared" si="52"/>
        <v>-0.51962684141506188</v>
      </c>
      <c r="I128" s="56">
        <f t="shared" si="52"/>
        <v>-0.56975991434900197</v>
      </c>
      <c r="J128" s="56">
        <f t="shared" si="52"/>
        <v>0.12506417534139788</v>
      </c>
      <c r="K128" s="56">
        <f t="shared" si="52"/>
        <v>0.10394071984150428</v>
      </c>
      <c r="L128" s="56">
        <f t="shared" si="52"/>
        <v>-3.3726233497447126E-2</v>
      </c>
      <c r="M128" s="58">
        <f t="shared" si="52"/>
        <v>-0.26497112003227691</v>
      </c>
      <c r="N128" s="59">
        <f t="shared" si="4"/>
        <v>-1.0657598305614469E-2</v>
      </c>
    </row>
    <row r="129" spans="1:14" x14ac:dyDescent="0.2">
      <c r="A129" s="50">
        <v>1410220</v>
      </c>
      <c r="B129" s="50">
        <v>52</v>
      </c>
      <c r="C129" s="51" t="s">
        <v>64</v>
      </c>
      <c r="D129" s="56">
        <f t="shared" ref="D129:M129" si="53">(D60-D$9)/D$71</f>
        <v>1.2471023386400268</v>
      </c>
      <c r="E129" s="56">
        <f t="shared" si="53"/>
        <v>0.62411188912844495</v>
      </c>
      <c r="F129" s="56">
        <f t="shared" si="53"/>
        <v>-0.15400501569984079</v>
      </c>
      <c r="G129" s="56">
        <f t="shared" si="53"/>
        <v>-0.22824600320759894</v>
      </c>
      <c r="H129" s="56">
        <f t="shared" si="53"/>
        <v>-0.44496781247611628</v>
      </c>
      <c r="I129" s="56">
        <f t="shared" si="53"/>
        <v>-1.7274438814102617</v>
      </c>
      <c r="J129" s="56">
        <f t="shared" si="53"/>
        <v>0.56109390904072343</v>
      </c>
      <c r="K129" s="56">
        <f t="shared" si="53"/>
        <v>0.43061155362909159</v>
      </c>
      <c r="L129" s="56">
        <f t="shared" si="53"/>
        <v>1.0690513388826439</v>
      </c>
      <c r="M129" s="58">
        <f t="shared" si="53"/>
        <v>0.6161538841178652</v>
      </c>
      <c r="N129" s="59">
        <f t="shared" si="4"/>
        <v>-0.52757839066558121</v>
      </c>
    </row>
    <row r="130" spans="1:14" x14ac:dyDescent="0.2">
      <c r="A130" s="50">
        <v>1410221</v>
      </c>
      <c r="B130" s="50">
        <v>53</v>
      </c>
      <c r="C130" s="51" t="s">
        <v>65</v>
      </c>
      <c r="D130" s="56">
        <f t="shared" ref="D130:M130" si="54">(D61-D$9)/D$71</f>
        <v>0.76814274481451283</v>
      </c>
      <c r="E130" s="56">
        <f t="shared" si="54"/>
        <v>0.91120335812753017</v>
      </c>
      <c r="F130" s="56">
        <f t="shared" si="54"/>
        <v>2.2756432197923631</v>
      </c>
      <c r="G130" s="56">
        <f t="shared" si="54"/>
        <v>1.5406605216512916</v>
      </c>
      <c r="H130" s="56">
        <f t="shared" si="54"/>
        <v>1.493180578779039E-2</v>
      </c>
      <c r="I130" s="56">
        <f t="shared" si="54"/>
        <v>0.56400788404672564</v>
      </c>
      <c r="J130" s="56">
        <f t="shared" si="54"/>
        <v>-0.70920115634592562</v>
      </c>
      <c r="K130" s="56">
        <f t="shared" si="54"/>
        <v>1.1136505697304127</v>
      </c>
      <c r="L130" s="56">
        <f t="shared" si="54"/>
        <v>2.9505535901215145</v>
      </c>
      <c r="M130" s="58">
        <f t="shared" si="54"/>
        <v>1.9577205066847472</v>
      </c>
      <c r="N130" s="59">
        <f t="shared" si="4"/>
        <v>-0.3846640314272074</v>
      </c>
    </row>
    <row r="131" spans="1:14" x14ac:dyDescent="0.2">
      <c r="A131" s="50">
        <v>1410222</v>
      </c>
      <c r="B131" s="50">
        <v>54</v>
      </c>
      <c r="C131" s="51" t="s">
        <v>66</v>
      </c>
      <c r="D131" s="56">
        <f t="shared" ref="D131:M131" si="55">(D62-D$9)/D$71</f>
        <v>1.8164316671495984</v>
      </c>
      <c r="E131" s="56">
        <f t="shared" si="55"/>
        <v>-1.2482237782568632E-2</v>
      </c>
      <c r="F131" s="56">
        <f t="shared" si="55"/>
        <v>2.3989724396820731</v>
      </c>
      <c r="G131" s="56">
        <f t="shared" si="55"/>
        <v>1.3124145184436926</v>
      </c>
      <c r="H131" s="56">
        <f t="shared" si="55"/>
        <v>-9.8549918199407657E-2</v>
      </c>
      <c r="I131" s="56">
        <f t="shared" si="55"/>
        <v>0.23281265356078029</v>
      </c>
      <c r="J131" s="56">
        <f t="shared" si="55"/>
        <v>-0.93081406041145831</v>
      </c>
      <c r="K131" s="56">
        <f t="shared" si="55"/>
        <v>0.17818409115686618</v>
      </c>
      <c r="L131" s="56">
        <f t="shared" si="55"/>
        <v>1.1081175593505208</v>
      </c>
      <c r="M131" s="58">
        <f t="shared" si="55"/>
        <v>1.0903448507221649</v>
      </c>
      <c r="N131" s="59">
        <f t="shared" si="4"/>
        <v>-0.23199851167760718</v>
      </c>
    </row>
    <row r="132" spans="1:14" x14ac:dyDescent="0.2">
      <c r="A132" s="50">
        <v>1410223</v>
      </c>
      <c r="B132" s="50">
        <v>55</v>
      </c>
      <c r="C132" s="51" t="s">
        <v>67</v>
      </c>
      <c r="D132" s="56">
        <f t="shared" ref="D132:M132" si="56">(D63-D$9)/D$71</f>
        <v>1.6492476579841031</v>
      </c>
      <c r="E132" s="56">
        <f t="shared" si="56"/>
        <v>0.99857902260551279</v>
      </c>
      <c r="F132" s="56">
        <f t="shared" si="56"/>
        <v>3.8908177746931325</v>
      </c>
      <c r="G132" s="56">
        <f t="shared" si="56"/>
        <v>1.5977220224531901</v>
      </c>
      <c r="H132" s="56">
        <f t="shared" si="56"/>
        <v>-0.42406328437321139</v>
      </c>
      <c r="I132" s="56">
        <f t="shared" si="56"/>
        <v>1.1659217142401637</v>
      </c>
      <c r="J132" s="56">
        <f t="shared" si="56"/>
        <v>-3.8162980688651142</v>
      </c>
      <c r="K132" s="56">
        <f t="shared" si="56"/>
        <v>1.6482028432010098</v>
      </c>
      <c r="L132" s="56">
        <f t="shared" si="56"/>
        <v>2.7503040787304185</v>
      </c>
      <c r="M132" s="58">
        <f t="shared" si="56"/>
        <v>3.1339180106459303</v>
      </c>
      <c r="N132" s="59">
        <f t="shared" si="4"/>
        <v>-0.87455425553458555</v>
      </c>
    </row>
    <row r="133" spans="1:14" x14ac:dyDescent="0.2">
      <c r="A133" s="50">
        <v>1410224</v>
      </c>
      <c r="B133" s="50">
        <v>56</v>
      </c>
      <c r="C133" s="51" t="s">
        <v>68</v>
      </c>
      <c r="D133" s="56">
        <f t="shared" ref="D133:M133" si="57">(D64-D$9)/D$71</f>
        <v>3.0996818996632562</v>
      </c>
      <c r="E133" s="56">
        <f t="shared" si="57"/>
        <v>2.2842495142101087</v>
      </c>
      <c r="F133" s="56">
        <f t="shared" si="57"/>
        <v>4.4968212511055139</v>
      </c>
      <c r="G133" s="56">
        <f t="shared" si="57"/>
        <v>1.9971525280664895</v>
      </c>
      <c r="H133" s="56">
        <f t="shared" si="57"/>
        <v>-0.13737261324766012</v>
      </c>
      <c r="I133" s="56">
        <f t="shared" si="57"/>
        <v>0.59504653884284286</v>
      </c>
      <c r="J133" s="56">
        <f t="shared" si="57"/>
        <v>-4.5027316169858809</v>
      </c>
      <c r="K133" s="56">
        <f t="shared" si="57"/>
        <v>2.9697348526144336</v>
      </c>
      <c r="L133" s="56">
        <f t="shared" si="57"/>
        <v>2.1188506194771612</v>
      </c>
      <c r="M133" s="58">
        <f t="shared" si="57"/>
        <v>5.5612164519712692</v>
      </c>
      <c r="N133" s="59">
        <f t="shared" si="4"/>
        <v>-1.5343642575660619</v>
      </c>
    </row>
    <row r="134" spans="1:14" x14ac:dyDescent="0.2">
      <c r="A134" s="50">
        <v>1410225</v>
      </c>
      <c r="B134" s="50">
        <v>57</v>
      </c>
      <c r="C134" s="51" t="s">
        <v>69</v>
      </c>
      <c r="D134" s="56">
        <f t="shared" ref="D134:M134" si="58">(D65-D$9)/D$71</f>
        <v>2.6162038191035357</v>
      </c>
      <c r="E134" s="56">
        <f t="shared" si="58"/>
        <v>1.1858125893440468</v>
      </c>
      <c r="F134" s="56">
        <f t="shared" si="58"/>
        <v>0.42695699474508714</v>
      </c>
      <c r="G134" s="56">
        <f t="shared" si="58"/>
        <v>1.4265375200474921</v>
      </c>
      <c r="H134" s="56">
        <f t="shared" si="58"/>
        <v>0.71374031665631987</v>
      </c>
      <c r="I134" s="56">
        <f t="shared" si="58"/>
        <v>0.46191555005419493</v>
      </c>
      <c r="J134" s="56">
        <f t="shared" si="58"/>
        <v>-0.345921761075417</v>
      </c>
      <c r="K134" s="56">
        <f t="shared" si="58"/>
        <v>0.786979735942824</v>
      </c>
      <c r="L134" s="56">
        <f t="shared" si="58"/>
        <v>1.1584961206373334</v>
      </c>
      <c r="M134" s="58">
        <f t="shared" si="58"/>
        <v>0.35032118613127861</v>
      </c>
      <c r="N134" s="59">
        <f t="shared" si="4"/>
        <v>0.41254859202513133</v>
      </c>
    </row>
    <row r="135" spans="1:14" x14ac:dyDescent="0.2">
      <c r="A135" s="50">
        <v>1410226</v>
      </c>
      <c r="B135" s="50">
        <v>58</v>
      </c>
      <c r="C135" s="51" t="s">
        <v>70</v>
      </c>
      <c r="D135" s="56">
        <f t="shared" ref="D135:M135" si="59">(D66-D$9)/D$71</f>
        <v>2.2366509334304836</v>
      </c>
      <c r="E135" s="56">
        <f t="shared" si="59"/>
        <v>-0.12482237782568854</v>
      </c>
      <c r="F135" s="56">
        <f t="shared" si="59"/>
        <v>4.3196528793857811E-2</v>
      </c>
      <c r="G135" s="56">
        <f t="shared" si="59"/>
        <v>0.91298401283039576</v>
      </c>
      <c r="H135" s="56">
        <f t="shared" si="59"/>
        <v>0.37926786700984449</v>
      </c>
      <c r="I135" s="56">
        <f t="shared" si="59"/>
        <v>-0.89843766685439885</v>
      </c>
      <c r="J135" s="56">
        <f t="shared" si="59"/>
        <v>0.5554735745333389</v>
      </c>
      <c r="K135" s="56">
        <f t="shared" si="59"/>
        <v>-0.3712168565768042</v>
      </c>
      <c r="L135" s="56">
        <f t="shared" si="59"/>
        <v>0.49647826227701364</v>
      </c>
      <c r="M135" s="58">
        <f t="shared" si="59"/>
        <v>0.96162869425614028</v>
      </c>
      <c r="N135" s="59">
        <f t="shared" si="4"/>
        <v>-0.13720178227780003</v>
      </c>
    </row>
    <row r="136" spans="1:14" x14ac:dyDescent="0.2">
      <c r="A136" s="5">
        <v>1410227</v>
      </c>
      <c r="B136" s="5">
        <v>59</v>
      </c>
      <c r="C136" s="6" t="s">
        <v>71</v>
      </c>
      <c r="D136" s="56">
        <f t="shared" ref="D136:M136" si="60">(D67-D$9)/D$71</f>
        <v>1.310361152918871</v>
      </c>
      <c r="E136" s="56">
        <f t="shared" si="60"/>
        <v>0.11234014004311992</v>
      </c>
      <c r="F136" s="56">
        <f t="shared" si="60"/>
        <v>-0.23789392669081097</v>
      </c>
      <c r="G136" s="56">
        <f t="shared" si="60"/>
        <v>0.74179951042469527</v>
      </c>
      <c r="H136" s="56">
        <f t="shared" si="60"/>
        <v>0.92577195884292562</v>
      </c>
      <c r="I136" s="56">
        <f t="shared" si="60"/>
        <v>-0.18293045403461414</v>
      </c>
      <c r="J136" s="56">
        <f t="shared" si="60"/>
        <v>0.10639952131370949</v>
      </c>
      <c r="K136" s="56">
        <f t="shared" si="60"/>
        <v>-0.89092045578433088</v>
      </c>
      <c r="L136" s="56">
        <f t="shared" si="60"/>
        <v>-1.1022014158911762</v>
      </c>
      <c r="M136" s="58">
        <f t="shared" si="60"/>
        <v>0.36218583254377773</v>
      </c>
      <c r="N136" s="59">
        <f t="shared" si="4"/>
        <v>9.0694145681366925E-2</v>
      </c>
    </row>
    <row r="137" spans="1:14" x14ac:dyDescent="0.2">
      <c r="A137" s="5">
        <v>1410228</v>
      </c>
      <c r="B137" s="5">
        <v>60</v>
      </c>
      <c r="C137" s="6" t="s">
        <v>72</v>
      </c>
      <c r="D137" s="56">
        <f t="shared" ref="D137:M137" si="61">(D68-D$9)/D$71</f>
        <v>1.6899140385919145</v>
      </c>
      <c r="E137" s="56">
        <f t="shared" si="61"/>
        <v>1.1608481137789073</v>
      </c>
      <c r="F137" s="56">
        <f t="shared" si="61"/>
        <v>0.42883510469264613</v>
      </c>
      <c r="G137" s="56">
        <f t="shared" si="61"/>
        <v>0.45649200641519788</v>
      </c>
      <c r="H137" s="56">
        <f t="shared" si="61"/>
        <v>-0.70179487202608892</v>
      </c>
      <c r="I137" s="56">
        <f t="shared" si="61"/>
        <v>-1.3995263178668544</v>
      </c>
      <c r="J137" s="56">
        <f t="shared" si="61"/>
        <v>9.2295559372995398E-2</v>
      </c>
      <c r="K137" s="56">
        <f t="shared" si="61"/>
        <v>0.3712168565768042</v>
      </c>
      <c r="L137" s="56">
        <f t="shared" si="61"/>
        <v>-0.26158909856457974</v>
      </c>
      <c r="M137" s="58">
        <f t="shared" si="61"/>
        <v>0.21652530964295763</v>
      </c>
      <c r="N137" s="59">
        <f t="shared" si="4"/>
        <v>-0.3786676598498615</v>
      </c>
    </row>
    <row r="138" spans="1:14" ht="12.75" x14ac:dyDescent="0.2">
      <c r="A138" s="83" t="s">
        <v>109</v>
      </c>
      <c r="D138" s="54"/>
      <c r="E138" s="54"/>
      <c r="F138" s="54"/>
      <c r="G138" s="55"/>
      <c r="H138" s="55"/>
      <c r="I138" s="54"/>
      <c r="J138" s="54"/>
      <c r="K138" s="54"/>
      <c r="L138" s="54"/>
      <c r="M138" s="54"/>
    </row>
    <row r="139" spans="1:14" ht="12.75" x14ac:dyDescent="0.2">
      <c r="A139" s="83"/>
      <c r="D139" s="54"/>
      <c r="E139" s="54"/>
      <c r="F139" s="54"/>
      <c r="G139" s="55"/>
      <c r="H139" s="55"/>
      <c r="I139" s="54"/>
      <c r="J139" s="54"/>
      <c r="K139" s="54"/>
      <c r="L139" s="54"/>
      <c r="M139" s="54"/>
    </row>
    <row r="141" spans="1:14" ht="12.75" x14ac:dyDescent="0.2">
      <c r="A141" s="17" t="s">
        <v>84</v>
      </c>
      <c r="B141" s="30"/>
      <c r="C141" s="30"/>
      <c r="D141" s="30"/>
      <c r="E141" s="30"/>
    </row>
    <row r="142" spans="1:14" ht="41.25" customHeight="1" thickBot="1" x14ac:dyDescent="0.25">
      <c r="A142" s="32" t="s">
        <v>4</v>
      </c>
      <c r="B142" s="32" t="s">
        <v>5</v>
      </c>
      <c r="C142" s="33" t="s">
        <v>6</v>
      </c>
      <c r="D142" s="32" t="s">
        <v>85</v>
      </c>
      <c r="E142" s="34" t="s">
        <v>86</v>
      </c>
    </row>
    <row r="143" spans="1:14" x14ac:dyDescent="0.2">
      <c r="A143" s="46">
        <v>1410169</v>
      </c>
      <c r="B143" s="46">
        <v>1</v>
      </c>
      <c r="C143" s="63" t="s">
        <v>13</v>
      </c>
      <c r="D143" s="65">
        <v>0</v>
      </c>
      <c r="E143" s="66">
        <v>29</v>
      </c>
    </row>
    <row r="144" spans="1:14" x14ac:dyDescent="0.2">
      <c r="A144" s="5">
        <v>1410170</v>
      </c>
      <c r="B144" s="5">
        <v>2</v>
      </c>
      <c r="C144" s="62" t="s">
        <v>14</v>
      </c>
      <c r="D144" s="13">
        <v>-1.1180335933734835</v>
      </c>
      <c r="E144" s="64">
        <v>47</v>
      </c>
    </row>
    <row r="145" spans="1:5" x14ac:dyDescent="0.2">
      <c r="A145" s="5">
        <v>1410171</v>
      </c>
      <c r="B145" s="5">
        <v>3</v>
      </c>
      <c r="C145" s="62" t="s">
        <v>15</v>
      </c>
      <c r="D145" s="13">
        <v>-1.9320639965095598</v>
      </c>
      <c r="E145" s="64">
        <v>56</v>
      </c>
    </row>
    <row r="146" spans="1:5" x14ac:dyDescent="0.2">
      <c r="A146" s="5">
        <v>1410172</v>
      </c>
      <c r="B146" s="5">
        <v>4</v>
      </c>
      <c r="C146" s="62" t="s">
        <v>16</v>
      </c>
      <c r="D146" s="13">
        <v>-1.9932108010934191</v>
      </c>
      <c r="E146" s="64">
        <v>57</v>
      </c>
    </row>
    <row r="147" spans="1:5" x14ac:dyDescent="0.2">
      <c r="A147" s="5">
        <v>1410173</v>
      </c>
      <c r="B147" s="5">
        <v>5</v>
      </c>
      <c r="C147" s="62" t="s">
        <v>17</v>
      </c>
      <c r="D147" s="13">
        <v>0.98275220179702094</v>
      </c>
      <c r="E147" s="64">
        <v>7</v>
      </c>
    </row>
    <row r="148" spans="1:5" x14ac:dyDescent="0.2">
      <c r="A148" s="5">
        <v>1410174</v>
      </c>
      <c r="B148" s="5">
        <v>6</v>
      </c>
      <c r="C148" s="62" t="s">
        <v>18</v>
      </c>
      <c r="D148" s="13">
        <v>0.75947105624245281</v>
      </c>
      <c r="E148" s="64">
        <v>9</v>
      </c>
    </row>
    <row r="149" spans="1:5" x14ac:dyDescent="0.2">
      <c r="A149" s="5">
        <v>1410175</v>
      </c>
      <c r="B149" s="5">
        <v>7</v>
      </c>
      <c r="C149" s="62" t="s">
        <v>19</v>
      </c>
      <c r="D149" s="13">
        <v>1.6614550743395995</v>
      </c>
      <c r="E149" s="64">
        <v>2</v>
      </c>
    </row>
    <row r="150" spans="1:5" x14ac:dyDescent="0.2">
      <c r="A150" s="5">
        <v>1410176</v>
      </c>
      <c r="B150" s="5">
        <v>8</v>
      </c>
      <c r="C150" s="62" t="s">
        <v>20</v>
      </c>
      <c r="D150" s="13">
        <v>8.8290077413974016E-2</v>
      </c>
      <c r="E150" s="64">
        <v>24</v>
      </c>
    </row>
    <row r="151" spans="1:5" x14ac:dyDescent="0.2">
      <c r="A151" s="5">
        <v>1410177</v>
      </c>
      <c r="B151" s="5">
        <v>9</v>
      </c>
      <c r="C151" s="62" t="s">
        <v>21</v>
      </c>
      <c r="D151" s="13">
        <v>2.8552597364406226E-2</v>
      </c>
      <c r="E151" s="64">
        <v>27</v>
      </c>
    </row>
    <row r="152" spans="1:5" x14ac:dyDescent="0.2">
      <c r="A152" s="5">
        <v>1410178</v>
      </c>
      <c r="B152" s="5">
        <v>10</v>
      </c>
      <c r="C152" s="62" t="s">
        <v>22</v>
      </c>
      <c r="D152" s="13">
        <v>0.97241107174841024</v>
      </c>
      <c r="E152" s="64">
        <v>8</v>
      </c>
    </row>
    <row r="153" spans="1:5" x14ac:dyDescent="0.2">
      <c r="A153" s="5">
        <v>1410179</v>
      </c>
      <c r="B153" s="5">
        <v>11</v>
      </c>
      <c r="C153" s="62" t="s">
        <v>23</v>
      </c>
      <c r="D153" s="13">
        <v>-1.1666723803200354</v>
      </c>
      <c r="E153" s="64">
        <v>49</v>
      </c>
    </row>
    <row r="154" spans="1:5" x14ac:dyDescent="0.2">
      <c r="A154" s="5">
        <v>1410180</v>
      </c>
      <c r="B154" s="5">
        <v>12</v>
      </c>
      <c r="C154" s="62" t="s">
        <v>24</v>
      </c>
      <c r="D154" s="13">
        <v>1.5229243411867166</v>
      </c>
      <c r="E154" s="64">
        <v>3</v>
      </c>
    </row>
    <row r="155" spans="1:5" x14ac:dyDescent="0.2">
      <c r="A155" s="5">
        <v>1410181</v>
      </c>
      <c r="B155" s="5">
        <v>13</v>
      </c>
      <c r="C155" s="62" t="s">
        <v>25</v>
      </c>
      <c r="D155" s="13">
        <v>0.49056383190345576</v>
      </c>
      <c r="E155" s="64">
        <v>15</v>
      </c>
    </row>
    <row r="156" spans="1:5" x14ac:dyDescent="0.2">
      <c r="A156" s="5">
        <v>1410182</v>
      </c>
      <c r="B156" s="5">
        <v>14</v>
      </c>
      <c r="C156" s="62" t="s">
        <v>26</v>
      </c>
      <c r="D156" s="13">
        <v>0.37565156972310798</v>
      </c>
      <c r="E156" s="64">
        <v>19</v>
      </c>
    </row>
    <row r="157" spans="1:5" x14ac:dyDescent="0.2">
      <c r="A157" s="5">
        <v>1410183</v>
      </c>
      <c r="B157" s="5">
        <v>15</v>
      </c>
      <c r="C157" s="62" t="s">
        <v>27</v>
      </c>
      <c r="D157" s="13">
        <v>0.49969438283930195</v>
      </c>
      <c r="E157" s="64">
        <v>14</v>
      </c>
    </row>
    <row r="158" spans="1:5" x14ac:dyDescent="0.2">
      <c r="A158" s="5">
        <v>1410184</v>
      </c>
      <c r="B158" s="5">
        <v>16</v>
      </c>
      <c r="C158" s="62" t="s">
        <v>28</v>
      </c>
      <c r="D158" s="13">
        <v>0.46328458161538044</v>
      </c>
      <c r="E158" s="64">
        <v>16</v>
      </c>
    </row>
    <row r="159" spans="1:5" x14ac:dyDescent="0.2">
      <c r="A159" s="5">
        <v>1410185</v>
      </c>
      <c r="B159" s="5">
        <v>17</v>
      </c>
      <c r="C159" s="62" t="s">
        <v>29</v>
      </c>
      <c r="D159" s="13">
        <v>-2.9358409143277198E-2</v>
      </c>
      <c r="E159" s="64">
        <v>30</v>
      </c>
    </row>
    <row r="160" spans="1:5" x14ac:dyDescent="0.2">
      <c r="A160" s="5">
        <v>1410186</v>
      </c>
      <c r="B160" s="5">
        <v>18</v>
      </c>
      <c r="C160" s="62" t="s">
        <v>30</v>
      </c>
      <c r="D160" s="13">
        <v>1.2510089306341645</v>
      </c>
      <c r="E160" s="64">
        <v>5</v>
      </c>
    </row>
    <row r="161" spans="1:5" x14ac:dyDescent="0.2">
      <c r="A161" s="5">
        <v>1410187</v>
      </c>
      <c r="B161" s="5">
        <v>19</v>
      </c>
      <c r="C161" s="62" t="s">
        <v>31</v>
      </c>
      <c r="D161" s="13">
        <v>6.216650076014358E-2</v>
      </c>
      <c r="E161" s="64">
        <v>25</v>
      </c>
    </row>
    <row r="162" spans="1:5" x14ac:dyDescent="0.2">
      <c r="A162" s="5">
        <v>1410188</v>
      </c>
      <c r="B162" s="5">
        <v>20</v>
      </c>
      <c r="C162" s="62" t="s">
        <v>32</v>
      </c>
      <c r="D162" s="13">
        <v>0.74147776314701375</v>
      </c>
      <c r="E162" s="64">
        <v>10</v>
      </c>
    </row>
    <row r="163" spans="1:5" x14ac:dyDescent="0.2">
      <c r="A163" s="50">
        <v>1410189</v>
      </c>
      <c r="B163" s="50">
        <v>21</v>
      </c>
      <c r="C163" s="61" t="s">
        <v>33</v>
      </c>
      <c r="D163" s="13">
        <v>1.8370677465477063</v>
      </c>
      <c r="E163" s="64">
        <v>1</v>
      </c>
    </row>
    <row r="164" spans="1:5" x14ac:dyDescent="0.2">
      <c r="A164" s="50">
        <v>1410190</v>
      </c>
      <c r="B164" s="50">
        <v>22</v>
      </c>
      <c r="C164" s="61" t="s">
        <v>34</v>
      </c>
      <c r="D164" s="13">
        <v>-1.4853334077438862</v>
      </c>
      <c r="E164" s="64">
        <v>53</v>
      </c>
    </row>
    <row r="165" spans="1:5" x14ac:dyDescent="0.2">
      <c r="A165" s="50">
        <v>1410191</v>
      </c>
      <c r="B165" s="50">
        <v>23</v>
      </c>
      <c r="C165" s="61" t="s">
        <v>35</v>
      </c>
      <c r="D165" s="13">
        <v>5.1904463786642679E-3</v>
      </c>
      <c r="E165" s="64">
        <v>28</v>
      </c>
    </row>
    <row r="166" spans="1:5" x14ac:dyDescent="0.2">
      <c r="A166" s="50">
        <v>1410192</v>
      </c>
      <c r="B166" s="50">
        <v>24</v>
      </c>
      <c r="C166" s="61" t="s">
        <v>36</v>
      </c>
      <c r="D166" s="13">
        <v>-0.84255309155454494</v>
      </c>
      <c r="E166" s="64">
        <v>40</v>
      </c>
    </row>
    <row r="167" spans="1:5" x14ac:dyDescent="0.2">
      <c r="A167" s="50">
        <v>1410193</v>
      </c>
      <c r="B167" s="50">
        <v>25</v>
      </c>
      <c r="C167" s="61" t="s">
        <v>37</v>
      </c>
      <c r="D167" s="13">
        <v>-0.78731906110414762</v>
      </c>
      <c r="E167" s="64">
        <v>39</v>
      </c>
    </row>
    <row r="168" spans="1:5" x14ac:dyDescent="0.2">
      <c r="A168" s="50">
        <v>1410194</v>
      </c>
      <c r="B168" s="50">
        <v>26</v>
      </c>
      <c r="C168" s="61" t="s">
        <v>38</v>
      </c>
      <c r="D168" s="13">
        <v>1.2953558647200021</v>
      </c>
      <c r="E168" s="64">
        <v>4</v>
      </c>
    </row>
    <row r="169" spans="1:5" x14ac:dyDescent="0.2">
      <c r="A169" s="50">
        <v>1410195</v>
      </c>
      <c r="B169" s="50">
        <v>27</v>
      </c>
      <c r="C169" s="61" t="s">
        <v>39</v>
      </c>
      <c r="D169" s="13">
        <v>-0.94499660232001148</v>
      </c>
      <c r="E169" s="64">
        <v>44</v>
      </c>
    </row>
    <row r="170" spans="1:5" x14ac:dyDescent="0.2">
      <c r="A170" s="50">
        <v>1410196</v>
      </c>
      <c r="B170" s="50">
        <v>28</v>
      </c>
      <c r="C170" s="61" t="s">
        <v>40</v>
      </c>
      <c r="D170" s="13">
        <v>-1.2586584429739245</v>
      </c>
      <c r="E170" s="64">
        <v>51</v>
      </c>
    </row>
    <row r="171" spans="1:5" x14ac:dyDescent="0.2">
      <c r="A171" s="50">
        <v>1410197</v>
      </c>
      <c r="B171" s="50">
        <v>29</v>
      </c>
      <c r="C171" s="61" t="s">
        <v>41</v>
      </c>
      <c r="D171" s="72" t="s">
        <v>107</v>
      </c>
      <c r="E171" s="74"/>
    </row>
    <row r="172" spans="1:5" x14ac:dyDescent="0.2">
      <c r="A172" s="50">
        <v>1410198</v>
      </c>
      <c r="B172" s="50">
        <v>30</v>
      </c>
      <c r="C172" s="61" t="s">
        <v>42</v>
      </c>
      <c r="D172" s="13">
        <v>0.71590535746380968</v>
      </c>
      <c r="E172" s="64">
        <v>11</v>
      </c>
    </row>
    <row r="173" spans="1:5" x14ac:dyDescent="0.2">
      <c r="A173" s="50">
        <v>1410199</v>
      </c>
      <c r="B173" s="50">
        <v>31</v>
      </c>
      <c r="C173" s="61" t="s">
        <v>43</v>
      </c>
      <c r="D173" s="13">
        <v>-1.1815884231561553</v>
      </c>
      <c r="E173" s="64">
        <v>50</v>
      </c>
    </row>
    <row r="174" spans="1:5" x14ac:dyDescent="0.2">
      <c r="A174" s="50">
        <v>1410200</v>
      </c>
      <c r="B174" s="50">
        <v>32</v>
      </c>
      <c r="C174" s="61" t="s">
        <v>44</v>
      </c>
      <c r="D174" s="13">
        <v>-0.22838636403722654</v>
      </c>
      <c r="E174" s="64">
        <v>34</v>
      </c>
    </row>
    <row r="175" spans="1:5" x14ac:dyDescent="0.2">
      <c r="A175" s="50">
        <v>1410201</v>
      </c>
      <c r="B175" s="50">
        <v>33</v>
      </c>
      <c r="C175" s="61" t="s">
        <v>45</v>
      </c>
      <c r="D175" s="13">
        <v>-0.51653841415491841</v>
      </c>
      <c r="E175" s="64">
        <v>36</v>
      </c>
    </row>
    <row r="176" spans="1:5" x14ac:dyDescent="0.2">
      <c r="A176" s="50">
        <v>1410202</v>
      </c>
      <c r="B176" s="50">
        <v>34</v>
      </c>
      <c r="C176" s="61" t="s">
        <v>46</v>
      </c>
      <c r="D176" s="13">
        <v>-2.0469936645860631</v>
      </c>
      <c r="E176" s="64">
        <v>58</v>
      </c>
    </row>
    <row r="177" spans="1:5" x14ac:dyDescent="0.2">
      <c r="A177" s="50">
        <v>1410203</v>
      </c>
      <c r="B177" s="50">
        <v>35</v>
      </c>
      <c r="C177" s="61" t="s">
        <v>47</v>
      </c>
      <c r="D177" s="13">
        <v>-0.21623318517709128</v>
      </c>
      <c r="E177" s="64">
        <v>32</v>
      </c>
    </row>
    <row r="178" spans="1:5" x14ac:dyDescent="0.2">
      <c r="A178" s="50">
        <v>1410204</v>
      </c>
      <c r="B178" s="50">
        <v>36</v>
      </c>
      <c r="C178" s="61" t="s">
        <v>48</v>
      </c>
      <c r="D178" s="13">
        <v>0.17508802424577469</v>
      </c>
      <c r="E178" s="64">
        <v>23</v>
      </c>
    </row>
    <row r="179" spans="1:5" x14ac:dyDescent="0.2">
      <c r="A179" s="50">
        <v>1410205</v>
      </c>
      <c r="B179" s="50">
        <v>37</v>
      </c>
      <c r="C179" s="61" t="s">
        <v>49</v>
      </c>
      <c r="D179" s="13">
        <v>0.25918787636478569</v>
      </c>
      <c r="E179" s="64">
        <v>21</v>
      </c>
    </row>
    <row r="180" spans="1:5" x14ac:dyDescent="0.2">
      <c r="A180" s="50">
        <v>1410206</v>
      </c>
      <c r="B180" s="50">
        <v>38</v>
      </c>
      <c r="C180" s="61" t="s">
        <v>50</v>
      </c>
      <c r="D180" s="13">
        <v>0.30072718285410238</v>
      </c>
      <c r="E180" s="64">
        <v>20</v>
      </c>
    </row>
    <row r="181" spans="1:5" x14ac:dyDescent="0.2">
      <c r="A181" s="50">
        <v>1410207</v>
      </c>
      <c r="B181" s="50">
        <v>39</v>
      </c>
      <c r="C181" s="61" t="s">
        <v>51</v>
      </c>
      <c r="D181" s="13">
        <v>0.43281061551804384</v>
      </c>
      <c r="E181" s="64">
        <v>18</v>
      </c>
    </row>
    <row r="182" spans="1:5" x14ac:dyDescent="0.2">
      <c r="A182" s="50">
        <v>1410208</v>
      </c>
      <c r="B182" s="50">
        <v>40</v>
      </c>
      <c r="C182" s="61" t="s">
        <v>52</v>
      </c>
      <c r="D182" s="13">
        <v>5.7173737328858346E-2</v>
      </c>
      <c r="E182" s="64">
        <v>26</v>
      </c>
    </row>
    <row r="183" spans="1:5" x14ac:dyDescent="0.2">
      <c r="A183" s="50">
        <v>1410209</v>
      </c>
      <c r="B183" s="50">
        <v>41</v>
      </c>
      <c r="C183" s="61" t="s">
        <v>53</v>
      </c>
      <c r="D183" s="13">
        <v>-0.49735342556163836</v>
      </c>
      <c r="E183" s="64">
        <v>35</v>
      </c>
    </row>
    <row r="184" spans="1:5" x14ac:dyDescent="0.2">
      <c r="A184" s="50">
        <v>1410210</v>
      </c>
      <c r="B184" s="50">
        <v>42</v>
      </c>
      <c r="C184" s="61" t="s">
        <v>54</v>
      </c>
      <c r="D184" s="13">
        <v>-0.9356251963352098</v>
      </c>
      <c r="E184" s="64">
        <v>43</v>
      </c>
    </row>
    <row r="185" spans="1:5" x14ac:dyDescent="0.2">
      <c r="A185" s="50">
        <v>1410211</v>
      </c>
      <c r="B185" s="50">
        <v>43</v>
      </c>
      <c r="C185" s="61" t="s">
        <v>55</v>
      </c>
      <c r="D185" s="13">
        <v>-1.7978228244137358</v>
      </c>
      <c r="E185" s="64">
        <v>55</v>
      </c>
    </row>
    <row r="186" spans="1:5" x14ac:dyDescent="0.2">
      <c r="A186" s="50">
        <v>1410212</v>
      </c>
      <c r="B186" s="50">
        <v>44</v>
      </c>
      <c r="C186" s="61" t="s">
        <v>56</v>
      </c>
      <c r="D186" s="13">
        <v>-0.96419602107901969</v>
      </c>
      <c r="E186" s="64">
        <v>45</v>
      </c>
    </row>
    <row r="187" spans="1:5" x14ac:dyDescent="0.2">
      <c r="A187" s="50">
        <v>1410213</v>
      </c>
      <c r="B187" s="50">
        <v>45</v>
      </c>
      <c r="C187" s="61" t="s">
        <v>57</v>
      </c>
      <c r="D187" s="13">
        <v>-0.88423381023301506</v>
      </c>
      <c r="E187" s="64">
        <v>41</v>
      </c>
    </row>
    <row r="188" spans="1:5" x14ac:dyDescent="0.2">
      <c r="A188" s="50">
        <v>1410214</v>
      </c>
      <c r="B188" s="50">
        <v>46</v>
      </c>
      <c r="C188" s="61" t="s">
        <v>58</v>
      </c>
      <c r="D188" s="13">
        <v>-0.99542448814691442</v>
      </c>
      <c r="E188" s="64">
        <v>46</v>
      </c>
    </row>
    <row r="189" spans="1:5" x14ac:dyDescent="0.2">
      <c r="A189" s="50">
        <v>1410215</v>
      </c>
      <c r="B189" s="50">
        <v>47</v>
      </c>
      <c r="C189" s="61" t="s">
        <v>59</v>
      </c>
      <c r="D189" s="13">
        <v>-2.156690399031715</v>
      </c>
      <c r="E189" s="64">
        <v>59</v>
      </c>
    </row>
    <row r="190" spans="1:5" x14ac:dyDescent="0.2">
      <c r="A190" s="50">
        <v>1410216</v>
      </c>
      <c r="B190" s="50">
        <v>48</v>
      </c>
      <c r="C190" s="61" t="s">
        <v>60</v>
      </c>
      <c r="D190" s="13">
        <v>-1.1633818193551766</v>
      </c>
      <c r="E190" s="64">
        <v>48</v>
      </c>
    </row>
    <row r="191" spans="1:5" x14ac:dyDescent="0.2">
      <c r="A191" s="50">
        <v>1410217</v>
      </c>
      <c r="B191" s="50">
        <v>49</v>
      </c>
      <c r="C191" s="61" t="s">
        <v>61</v>
      </c>
      <c r="D191" s="13">
        <v>-0.21742117519594528</v>
      </c>
      <c r="E191" s="64">
        <v>33</v>
      </c>
    </row>
    <row r="192" spans="1:5" x14ac:dyDescent="0.2">
      <c r="A192" s="50">
        <v>1410218</v>
      </c>
      <c r="B192" s="50">
        <v>50</v>
      </c>
      <c r="C192" s="61" t="s">
        <v>62</v>
      </c>
      <c r="D192" s="13">
        <v>-0.71973982604510056</v>
      </c>
      <c r="E192" s="64">
        <v>38</v>
      </c>
    </row>
    <row r="193" spans="1:5" x14ac:dyDescent="0.2">
      <c r="A193" s="50">
        <v>1410219</v>
      </c>
      <c r="B193" s="50">
        <v>51</v>
      </c>
      <c r="C193" s="61" t="s">
        <v>63</v>
      </c>
      <c r="D193" s="13">
        <v>-0.56975991434900197</v>
      </c>
      <c r="E193" s="64">
        <v>37</v>
      </c>
    </row>
    <row r="194" spans="1:5" x14ac:dyDescent="0.2">
      <c r="A194" s="50">
        <v>1410220</v>
      </c>
      <c r="B194" s="50">
        <v>52</v>
      </c>
      <c r="C194" s="61" t="s">
        <v>64</v>
      </c>
      <c r="D194" s="13">
        <v>-1.7274438814102617</v>
      </c>
      <c r="E194" s="64">
        <v>54</v>
      </c>
    </row>
    <row r="195" spans="1:5" x14ac:dyDescent="0.2">
      <c r="A195" s="50">
        <v>1410221</v>
      </c>
      <c r="B195" s="50">
        <v>53</v>
      </c>
      <c r="C195" s="61" t="s">
        <v>65</v>
      </c>
      <c r="D195" s="13">
        <v>0.56400788404672564</v>
      </c>
      <c r="E195" s="64">
        <v>13</v>
      </c>
    </row>
    <row r="196" spans="1:5" x14ac:dyDescent="0.2">
      <c r="A196" s="50">
        <v>1410222</v>
      </c>
      <c r="B196" s="50">
        <v>54</v>
      </c>
      <c r="C196" s="61" t="s">
        <v>66</v>
      </c>
      <c r="D196" s="13">
        <v>0.23281265356078029</v>
      </c>
      <c r="E196" s="64">
        <v>22</v>
      </c>
    </row>
    <row r="197" spans="1:5" x14ac:dyDescent="0.2">
      <c r="A197" s="50">
        <v>1410223</v>
      </c>
      <c r="B197" s="50">
        <v>55</v>
      </c>
      <c r="C197" s="61" t="s">
        <v>67</v>
      </c>
      <c r="D197" s="13">
        <v>1.1659217142401637</v>
      </c>
      <c r="E197" s="64">
        <v>6</v>
      </c>
    </row>
    <row r="198" spans="1:5" x14ac:dyDescent="0.2">
      <c r="A198" s="50">
        <v>1410224</v>
      </c>
      <c r="B198" s="50">
        <v>56</v>
      </c>
      <c r="C198" s="61" t="s">
        <v>68</v>
      </c>
      <c r="D198" s="13">
        <v>0.59504653884284286</v>
      </c>
      <c r="E198" s="64">
        <v>12</v>
      </c>
    </row>
    <row r="199" spans="1:5" x14ac:dyDescent="0.2">
      <c r="A199" s="50">
        <v>1410225</v>
      </c>
      <c r="B199" s="50">
        <v>57</v>
      </c>
      <c r="C199" s="61" t="s">
        <v>69</v>
      </c>
      <c r="D199" s="13">
        <v>0.46191555005419493</v>
      </c>
      <c r="E199" s="64">
        <v>17</v>
      </c>
    </row>
    <row r="200" spans="1:5" x14ac:dyDescent="0.2">
      <c r="A200" s="50">
        <v>1410226</v>
      </c>
      <c r="B200" s="50">
        <v>58</v>
      </c>
      <c r="C200" s="61" t="s">
        <v>70</v>
      </c>
      <c r="D200" s="13">
        <v>-0.89843766685439885</v>
      </c>
      <c r="E200" s="64">
        <v>42</v>
      </c>
    </row>
    <row r="201" spans="1:5" x14ac:dyDescent="0.2">
      <c r="A201" s="5">
        <v>1410227</v>
      </c>
      <c r="B201" s="5">
        <v>59</v>
      </c>
      <c r="C201" s="62" t="s">
        <v>71</v>
      </c>
      <c r="D201" s="13">
        <v>-0.18293045403461414</v>
      </c>
      <c r="E201" s="64">
        <v>31</v>
      </c>
    </row>
    <row r="202" spans="1:5" x14ac:dyDescent="0.2">
      <c r="A202" s="5">
        <v>1410228</v>
      </c>
      <c r="B202" s="5">
        <v>60</v>
      </c>
      <c r="C202" s="62" t="s">
        <v>72</v>
      </c>
      <c r="D202" s="13">
        <v>-1.3995263178668544</v>
      </c>
      <c r="E202" s="64">
        <v>52</v>
      </c>
    </row>
    <row r="205" spans="1:5" ht="12.75" x14ac:dyDescent="0.2">
      <c r="A205" s="17" t="s">
        <v>87</v>
      </c>
      <c r="B205" s="30"/>
      <c r="C205" s="30"/>
      <c r="D205" s="30"/>
      <c r="E205" s="30"/>
    </row>
    <row r="206" spans="1:5" ht="41.25" customHeight="1" thickBot="1" x14ac:dyDescent="0.25">
      <c r="A206" s="32" t="s">
        <v>4</v>
      </c>
      <c r="B206" s="32" t="s">
        <v>5</v>
      </c>
      <c r="C206" s="33" t="s">
        <v>6</v>
      </c>
      <c r="D206" s="34" t="s">
        <v>83</v>
      </c>
      <c r="E206" s="34" t="s">
        <v>88</v>
      </c>
    </row>
    <row r="207" spans="1:5" x14ac:dyDescent="0.2">
      <c r="A207" s="46">
        <v>1410169</v>
      </c>
      <c r="B207" s="46">
        <v>1</v>
      </c>
      <c r="C207" s="63" t="s">
        <v>13</v>
      </c>
      <c r="D207" s="60">
        <v>0</v>
      </c>
      <c r="E207" s="66">
        <v>30</v>
      </c>
    </row>
    <row r="208" spans="1:5" x14ac:dyDescent="0.2">
      <c r="A208" s="5">
        <v>1410170</v>
      </c>
      <c r="B208" s="5">
        <v>2</v>
      </c>
      <c r="C208" s="62" t="s">
        <v>14</v>
      </c>
      <c r="D208" s="59">
        <v>-0.49125728040003769</v>
      </c>
      <c r="E208" s="64">
        <v>51</v>
      </c>
    </row>
    <row r="209" spans="1:5" x14ac:dyDescent="0.2">
      <c r="A209" s="5">
        <v>1410171</v>
      </c>
      <c r="B209" s="5">
        <v>3</v>
      </c>
      <c r="C209" s="62" t="s">
        <v>15</v>
      </c>
      <c r="D209" s="59">
        <v>-1.0869159926644842</v>
      </c>
      <c r="E209" s="64">
        <v>58</v>
      </c>
    </row>
    <row r="210" spans="1:5" x14ac:dyDescent="0.2">
      <c r="A210" s="5">
        <v>1410172</v>
      </c>
      <c r="B210" s="5">
        <v>4</v>
      </c>
      <c r="C210" s="62" t="s">
        <v>16</v>
      </c>
      <c r="D210" s="59">
        <v>-1.0523919927265084</v>
      </c>
      <c r="E210" s="64">
        <v>57</v>
      </c>
    </row>
    <row r="211" spans="1:5" x14ac:dyDescent="0.2">
      <c r="A211" s="5">
        <v>1410173</v>
      </c>
      <c r="B211" s="5">
        <v>5</v>
      </c>
      <c r="C211" s="62" t="s">
        <v>17</v>
      </c>
      <c r="D211" s="59">
        <v>0.70006446728794836</v>
      </c>
      <c r="E211" s="64">
        <v>7</v>
      </c>
    </row>
    <row r="212" spans="1:5" x14ac:dyDescent="0.2">
      <c r="A212" s="5">
        <v>1410174</v>
      </c>
      <c r="B212" s="5">
        <v>6</v>
      </c>
      <c r="C212" s="62" t="s">
        <v>18</v>
      </c>
      <c r="D212" s="59">
        <v>0.66935629416294673</v>
      </c>
      <c r="E212" s="64">
        <v>10</v>
      </c>
    </row>
    <row r="213" spans="1:5" x14ac:dyDescent="0.2">
      <c r="A213" s="5">
        <v>1410175</v>
      </c>
      <c r="B213" s="5">
        <v>7</v>
      </c>
      <c r="C213" s="62" t="s">
        <v>19</v>
      </c>
      <c r="D213" s="59">
        <v>1.0933335641563753</v>
      </c>
      <c r="E213" s="64">
        <v>2</v>
      </c>
    </row>
    <row r="214" spans="1:5" x14ac:dyDescent="0.2">
      <c r="A214" s="5">
        <v>1410176</v>
      </c>
      <c r="B214" s="5">
        <v>8</v>
      </c>
      <c r="C214" s="62" t="s">
        <v>20</v>
      </c>
      <c r="D214" s="59">
        <v>0.39102666076461701</v>
      </c>
      <c r="E214" s="64">
        <v>19</v>
      </c>
    </row>
    <row r="215" spans="1:5" x14ac:dyDescent="0.2">
      <c r="A215" s="5">
        <v>1410177</v>
      </c>
      <c r="B215" s="5">
        <v>9</v>
      </c>
      <c r="C215" s="62" t="s">
        <v>21</v>
      </c>
      <c r="D215" s="59">
        <v>0.12722450686199646</v>
      </c>
      <c r="E215" s="64">
        <v>28</v>
      </c>
    </row>
    <row r="216" spans="1:5" x14ac:dyDescent="0.2">
      <c r="A216" s="5">
        <v>1410178</v>
      </c>
      <c r="B216" s="5">
        <v>10</v>
      </c>
      <c r="C216" s="62" t="s">
        <v>22</v>
      </c>
      <c r="D216" s="59">
        <v>0.7355737950256197</v>
      </c>
      <c r="E216" s="64">
        <v>6</v>
      </c>
    </row>
    <row r="217" spans="1:5" x14ac:dyDescent="0.2">
      <c r="A217" s="5">
        <v>1410179</v>
      </c>
      <c r="B217" s="5">
        <v>11</v>
      </c>
      <c r="C217" s="62" t="s">
        <v>23</v>
      </c>
      <c r="D217" s="59">
        <v>-0.42433536489836993</v>
      </c>
      <c r="E217" s="64">
        <v>50</v>
      </c>
    </row>
    <row r="218" spans="1:5" x14ac:dyDescent="0.2">
      <c r="A218" s="5">
        <v>1410180</v>
      </c>
      <c r="B218" s="5">
        <v>12</v>
      </c>
      <c r="C218" s="62" t="s">
        <v>24</v>
      </c>
      <c r="D218" s="59">
        <v>0.92090918593272186</v>
      </c>
      <c r="E218" s="64">
        <v>3</v>
      </c>
    </row>
    <row r="219" spans="1:5" x14ac:dyDescent="0.2">
      <c r="A219" s="5">
        <v>1410181</v>
      </c>
      <c r="B219" s="5">
        <v>13</v>
      </c>
      <c r="C219" s="62" t="s">
        <v>25</v>
      </c>
      <c r="D219" s="59">
        <v>0.57400619261744967</v>
      </c>
      <c r="E219" s="64">
        <v>13</v>
      </c>
    </row>
    <row r="220" spans="1:5" x14ac:dyDescent="0.2">
      <c r="A220" s="5">
        <v>1410182</v>
      </c>
      <c r="B220" s="5">
        <v>14</v>
      </c>
      <c r="C220" s="62" t="s">
        <v>26</v>
      </c>
      <c r="D220" s="59">
        <v>0.66172750507018374</v>
      </c>
      <c r="E220" s="64">
        <v>11</v>
      </c>
    </row>
    <row r="221" spans="1:5" x14ac:dyDescent="0.2">
      <c r="A221" s="5">
        <v>1410183</v>
      </c>
      <c r="B221" s="5">
        <v>15</v>
      </c>
      <c r="C221" s="62" t="s">
        <v>27</v>
      </c>
      <c r="D221" s="59">
        <v>0.67370356661486641</v>
      </c>
      <c r="E221" s="64">
        <v>9</v>
      </c>
    </row>
    <row r="222" spans="1:5" x14ac:dyDescent="0.2">
      <c r="A222" s="5">
        <v>1410184</v>
      </c>
      <c r="B222" s="5">
        <v>16</v>
      </c>
      <c r="C222" s="62" t="s">
        <v>28</v>
      </c>
      <c r="D222" s="59">
        <v>0.36205853458438608</v>
      </c>
      <c r="E222" s="64">
        <v>20</v>
      </c>
    </row>
    <row r="223" spans="1:5" x14ac:dyDescent="0.2">
      <c r="A223" s="5">
        <v>1410185</v>
      </c>
      <c r="B223" s="5">
        <v>17</v>
      </c>
      <c r="C223" s="62" t="s">
        <v>29</v>
      </c>
      <c r="D223" s="59">
        <v>0.29600999249981774</v>
      </c>
      <c r="E223" s="64">
        <v>23</v>
      </c>
    </row>
    <row r="224" spans="1:5" x14ac:dyDescent="0.2">
      <c r="A224" s="5">
        <v>1410186</v>
      </c>
      <c r="B224" s="5">
        <v>18</v>
      </c>
      <c r="C224" s="62" t="s">
        <v>30</v>
      </c>
      <c r="D224" s="59">
        <v>0.78763014965723577</v>
      </c>
      <c r="E224" s="64">
        <v>5</v>
      </c>
    </row>
    <row r="225" spans="1:5" x14ac:dyDescent="0.2">
      <c r="A225" s="5">
        <v>1410187</v>
      </c>
      <c r="B225" s="5">
        <v>19</v>
      </c>
      <c r="C225" s="62" t="s">
        <v>31</v>
      </c>
      <c r="D225" s="59">
        <v>-8.5969671945742121E-2</v>
      </c>
      <c r="E225" s="64">
        <v>35</v>
      </c>
    </row>
    <row r="226" spans="1:5" x14ac:dyDescent="0.2">
      <c r="A226" s="5">
        <v>1410188</v>
      </c>
      <c r="B226" s="5">
        <v>20</v>
      </c>
      <c r="C226" s="62" t="s">
        <v>32</v>
      </c>
      <c r="D226" s="59">
        <v>0.80926865656078029</v>
      </c>
      <c r="E226" s="64">
        <v>4</v>
      </c>
    </row>
    <row r="227" spans="1:5" x14ac:dyDescent="0.2">
      <c r="A227" s="50">
        <v>1410189</v>
      </c>
      <c r="B227" s="50">
        <v>21</v>
      </c>
      <c r="C227" s="61" t="s">
        <v>33</v>
      </c>
      <c r="D227" s="59">
        <v>1.1056352364812803</v>
      </c>
      <c r="E227" s="64">
        <v>1</v>
      </c>
    </row>
    <row r="228" spans="1:5" x14ac:dyDescent="0.2">
      <c r="A228" s="50">
        <v>1410190</v>
      </c>
      <c r="B228" s="50">
        <v>22</v>
      </c>
      <c r="C228" s="61" t="s">
        <v>34</v>
      </c>
      <c r="D228" s="59">
        <v>-0.2739832581691356</v>
      </c>
      <c r="E228" s="64">
        <v>43</v>
      </c>
    </row>
    <row r="229" spans="1:5" x14ac:dyDescent="0.2">
      <c r="A229" s="50">
        <v>1410191</v>
      </c>
      <c r="B229" s="50">
        <v>23</v>
      </c>
      <c r="C229" s="61" t="s">
        <v>35</v>
      </c>
      <c r="D229" s="59">
        <v>0.39673385048835874</v>
      </c>
      <c r="E229" s="64">
        <v>18</v>
      </c>
    </row>
    <row r="230" spans="1:5" x14ac:dyDescent="0.2">
      <c r="A230" s="50">
        <v>1410192</v>
      </c>
      <c r="B230" s="50">
        <v>24</v>
      </c>
      <c r="C230" s="61" t="s">
        <v>36</v>
      </c>
      <c r="D230" s="59">
        <v>-0.22834361736371664</v>
      </c>
      <c r="E230" s="64">
        <v>39</v>
      </c>
    </row>
    <row r="231" spans="1:5" x14ac:dyDescent="0.2">
      <c r="A231" s="50">
        <v>1410193</v>
      </c>
      <c r="B231" s="50">
        <v>25</v>
      </c>
      <c r="C231" s="61" t="s">
        <v>37</v>
      </c>
      <c r="D231" s="59">
        <v>-9.0861431367666098E-2</v>
      </c>
      <c r="E231" s="64">
        <v>37</v>
      </c>
    </row>
    <row r="232" spans="1:5" x14ac:dyDescent="0.2">
      <c r="A232" s="50">
        <v>1410194</v>
      </c>
      <c r="B232" s="50">
        <v>26</v>
      </c>
      <c r="C232" s="61" t="s">
        <v>38</v>
      </c>
      <c r="D232" s="59">
        <v>0.15267115241746684</v>
      </c>
      <c r="E232" s="64">
        <v>27</v>
      </c>
    </row>
    <row r="233" spans="1:5" x14ac:dyDescent="0.2">
      <c r="A233" s="50">
        <v>1410195</v>
      </c>
      <c r="B233" s="50">
        <v>27</v>
      </c>
      <c r="C233" s="61" t="s">
        <v>39</v>
      </c>
      <c r="D233" s="59">
        <v>-8.904485831273945E-2</v>
      </c>
      <c r="E233" s="64">
        <v>36</v>
      </c>
    </row>
    <row r="234" spans="1:5" x14ac:dyDescent="0.2">
      <c r="A234" s="50">
        <v>1410196</v>
      </c>
      <c r="B234" s="50">
        <v>28</v>
      </c>
      <c r="C234" s="61" t="s">
        <v>40</v>
      </c>
      <c r="D234" s="59">
        <v>-0.36723570581950182</v>
      </c>
      <c r="E234" s="64">
        <v>46</v>
      </c>
    </row>
    <row r="235" spans="1:5" x14ac:dyDescent="0.2">
      <c r="A235" s="50">
        <v>1410197</v>
      </c>
      <c r="B235" s="50">
        <v>29</v>
      </c>
      <c r="C235" s="61" t="s">
        <v>41</v>
      </c>
      <c r="D235" s="77" t="s">
        <v>107</v>
      </c>
      <c r="E235" s="78"/>
    </row>
    <row r="236" spans="1:5" x14ac:dyDescent="0.2">
      <c r="A236" s="50">
        <v>1410198</v>
      </c>
      <c r="B236" s="50">
        <v>30</v>
      </c>
      <c r="C236" s="61" t="s">
        <v>42</v>
      </c>
      <c r="D236" s="59">
        <v>0.62061739015905903</v>
      </c>
      <c r="E236" s="64">
        <v>12</v>
      </c>
    </row>
    <row r="237" spans="1:5" x14ac:dyDescent="0.2">
      <c r="A237" s="50">
        <v>1410199</v>
      </c>
      <c r="B237" s="50">
        <v>31</v>
      </c>
      <c r="C237" s="61" t="s">
        <v>43</v>
      </c>
      <c r="D237" s="59">
        <v>-0.24189232585695553</v>
      </c>
      <c r="E237" s="64">
        <v>41</v>
      </c>
    </row>
    <row r="238" spans="1:5" x14ac:dyDescent="0.2">
      <c r="A238" s="50">
        <v>1410200</v>
      </c>
      <c r="B238" s="50">
        <v>32</v>
      </c>
      <c r="C238" s="61" t="s">
        <v>44</v>
      </c>
      <c r="D238" s="59">
        <v>0.30645160524545129</v>
      </c>
      <c r="E238" s="64">
        <v>22</v>
      </c>
    </row>
    <row r="239" spans="1:5" x14ac:dyDescent="0.2">
      <c r="A239" s="50">
        <v>1410201</v>
      </c>
      <c r="B239" s="50">
        <v>33</v>
      </c>
      <c r="C239" s="61" t="s">
        <v>45</v>
      </c>
      <c r="D239" s="59">
        <v>-2.3699116060420078E-2</v>
      </c>
      <c r="E239" s="64">
        <v>33</v>
      </c>
    </row>
    <row r="240" spans="1:5" x14ac:dyDescent="0.2">
      <c r="A240" s="50">
        <v>1410202</v>
      </c>
      <c r="B240" s="50">
        <v>34</v>
      </c>
      <c r="C240" s="61" t="s">
        <v>46</v>
      </c>
      <c r="D240" s="59">
        <v>-0.69110627802894142</v>
      </c>
      <c r="E240" s="64">
        <v>55</v>
      </c>
    </row>
    <row r="241" spans="1:5" x14ac:dyDescent="0.2">
      <c r="A241" s="50">
        <v>1410203</v>
      </c>
      <c r="B241" s="50">
        <v>35</v>
      </c>
      <c r="C241" s="61" t="s">
        <v>47</v>
      </c>
      <c r="D241" s="59">
        <v>0.24499042430185861</v>
      </c>
      <c r="E241" s="64">
        <v>24</v>
      </c>
    </row>
    <row r="242" spans="1:5" x14ac:dyDescent="0.2">
      <c r="A242" s="50">
        <v>1410204</v>
      </c>
      <c r="B242" s="50">
        <v>36</v>
      </c>
      <c r="C242" s="61" t="s">
        <v>48</v>
      </c>
      <c r="D242" s="59">
        <v>0.3373728220284784</v>
      </c>
      <c r="E242" s="64">
        <v>21</v>
      </c>
    </row>
    <row r="243" spans="1:5" x14ac:dyDescent="0.2">
      <c r="A243" s="50">
        <v>1410205</v>
      </c>
      <c r="B243" s="50">
        <v>37</v>
      </c>
      <c r="C243" s="61" t="s">
        <v>49</v>
      </c>
      <c r="D243" s="59">
        <v>0.54679382813146959</v>
      </c>
      <c r="E243" s="64">
        <v>14</v>
      </c>
    </row>
    <row r="244" spans="1:5" x14ac:dyDescent="0.2">
      <c r="A244" s="50">
        <v>1410206</v>
      </c>
      <c r="B244" s="50">
        <v>38</v>
      </c>
      <c r="C244" s="61" t="s">
        <v>50</v>
      </c>
      <c r="D244" s="59">
        <v>0.49596986307014101</v>
      </c>
      <c r="E244" s="64">
        <v>16</v>
      </c>
    </row>
    <row r="245" spans="1:5" x14ac:dyDescent="0.2">
      <c r="A245" s="50">
        <v>1410207</v>
      </c>
      <c r="B245" s="50">
        <v>39</v>
      </c>
      <c r="C245" s="61" t="s">
        <v>51</v>
      </c>
      <c r="D245" s="59">
        <v>0.68817710380213315</v>
      </c>
      <c r="E245" s="64">
        <v>8</v>
      </c>
    </row>
    <row r="246" spans="1:5" x14ac:dyDescent="0.2">
      <c r="A246" s="50">
        <v>1410208</v>
      </c>
      <c r="B246" s="50">
        <v>40</v>
      </c>
      <c r="C246" s="61" t="s">
        <v>52</v>
      </c>
      <c r="D246" s="59">
        <v>0.51901995165609405</v>
      </c>
      <c r="E246" s="64">
        <v>15</v>
      </c>
    </row>
    <row r="247" spans="1:5" x14ac:dyDescent="0.2">
      <c r="A247" s="50">
        <v>1410209</v>
      </c>
      <c r="B247" s="50">
        <v>41</v>
      </c>
      <c r="C247" s="61" t="s">
        <v>53</v>
      </c>
      <c r="D247" s="59">
        <v>0.19375358829310066</v>
      </c>
      <c r="E247" s="64">
        <v>26</v>
      </c>
    </row>
    <row r="248" spans="1:5" x14ac:dyDescent="0.2">
      <c r="A248" s="50">
        <v>1410210</v>
      </c>
      <c r="B248" s="50">
        <v>42</v>
      </c>
      <c r="C248" s="61" t="s">
        <v>54</v>
      </c>
      <c r="D248" s="59">
        <v>-6.4806423418583392E-2</v>
      </c>
      <c r="E248" s="64">
        <v>34</v>
      </c>
    </row>
    <row r="249" spans="1:5" x14ac:dyDescent="0.2">
      <c r="A249" s="50">
        <v>1410211</v>
      </c>
      <c r="B249" s="50">
        <v>43</v>
      </c>
      <c r="C249" s="61" t="s">
        <v>55</v>
      </c>
      <c r="D249" s="59">
        <v>-0.57673815422194752</v>
      </c>
      <c r="E249" s="64">
        <v>53</v>
      </c>
    </row>
    <row r="250" spans="1:5" x14ac:dyDescent="0.2">
      <c r="A250" s="50">
        <v>1410212</v>
      </c>
      <c r="B250" s="50">
        <v>44</v>
      </c>
      <c r="C250" s="61" t="s">
        <v>56</v>
      </c>
      <c r="D250" s="59">
        <v>-0.36643991001800191</v>
      </c>
      <c r="E250" s="64">
        <v>45</v>
      </c>
    </row>
    <row r="251" spans="1:5" x14ac:dyDescent="0.2">
      <c r="A251" s="50">
        <v>1410213</v>
      </c>
      <c r="B251" s="50">
        <v>45</v>
      </c>
      <c r="C251" s="61" t="s">
        <v>57</v>
      </c>
      <c r="D251" s="59">
        <v>-0.24999007776046323</v>
      </c>
      <c r="E251" s="64">
        <v>42</v>
      </c>
    </row>
    <row r="252" spans="1:5" x14ac:dyDescent="0.2">
      <c r="A252" s="50">
        <v>1410214</v>
      </c>
      <c r="B252" s="50">
        <v>46</v>
      </c>
      <c r="C252" s="61" t="s">
        <v>58</v>
      </c>
      <c r="D252" s="59">
        <v>-0.3416222867237777</v>
      </c>
      <c r="E252" s="64">
        <v>44</v>
      </c>
    </row>
    <row r="253" spans="1:5" x14ac:dyDescent="0.2">
      <c r="A253" s="50">
        <v>1410215</v>
      </c>
      <c r="B253" s="50">
        <v>47</v>
      </c>
      <c r="C253" s="61" t="s">
        <v>59</v>
      </c>
      <c r="D253" s="59">
        <v>-0.67447390799275486</v>
      </c>
      <c r="E253" s="64">
        <v>54</v>
      </c>
    </row>
    <row r="254" spans="1:5" x14ac:dyDescent="0.2">
      <c r="A254" s="50">
        <v>1410216</v>
      </c>
      <c r="B254" s="50">
        <v>48</v>
      </c>
      <c r="C254" s="61" t="s">
        <v>60</v>
      </c>
      <c r="D254" s="59">
        <v>-0.40498719320139875</v>
      </c>
      <c r="E254" s="64">
        <v>49</v>
      </c>
    </row>
    <row r="255" spans="1:5" x14ac:dyDescent="0.2">
      <c r="A255" s="50">
        <v>1410217</v>
      </c>
      <c r="B255" s="50">
        <v>49</v>
      </c>
      <c r="C255" s="61" t="s">
        <v>61</v>
      </c>
      <c r="D255" s="59">
        <v>0.2122846284206325</v>
      </c>
      <c r="E255" s="64">
        <v>25</v>
      </c>
    </row>
    <row r="256" spans="1:5" x14ac:dyDescent="0.2">
      <c r="A256" s="50">
        <v>1410218</v>
      </c>
      <c r="B256" s="50">
        <v>50</v>
      </c>
      <c r="C256" s="61" t="s">
        <v>62</v>
      </c>
      <c r="D256" s="59">
        <v>-4.9539302967200952E-3</v>
      </c>
      <c r="E256" s="64">
        <v>31</v>
      </c>
    </row>
    <row r="257" spans="1:5" x14ac:dyDescent="0.2">
      <c r="A257" s="50">
        <v>1410219</v>
      </c>
      <c r="B257" s="50">
        <v>51</v>
      </c>
      <c r="C257" s="61" t="s">
        <v>63</v>
      </c>
      <c r="D257" s="59">
        <v>-1.0657598305614469E-2</v>
      </c>
      <c r="E257" s="64">
        <v>32</v>
      </c>
    </row>
    <row r="258" spans="1:5" x14ac:dyDescent="0.2">
      <c r="A258" s="50">
        <v>1410220</v>
      </c>
      <c r="B258" s="50">
        <v>52</v>
      </c>
      <c r="C258" s="61" t="s">
        <v>64</v>
      </c>
      <c r="D258" s="59">
        <v>-0.52757839066558121</v>
      </c>
      <c r="E258" s="64">
        <v>52</v>
      </c>
    </row>
    <row r="259" spans="1:5" x14ac:dyDescent="0.2">
      <c r="A259" s="50">
        <v>1410221</v>
      </c>
      <c r="B259" s="50">
        <v>53</v>
      </c>
      <c r="C259" s="61" t="s">
        <v>65</v>
      </c>
      <c r="D259" s="59">
        <v>-0.3846640314272074</v>
      </c>
      <c r="E259" s="64">
        <v>48</v>
      </c>
    </row>
    <row r="260" spans="1:5" x14ac:dyDescent="0.2">
      <c r="A260" s="50">
        <v>1410222</v>
      </c>
      <c r="B260" s="50">
        <v>54</v>
      </c>
      <c r="C260" s="61" t="s">
        <v>66</v>
      </c>
      <c r="D260" s="59">
        <v>-0.23199851167760718</v>
      </c>
      <c r="E260" s="64">
        <v>40</v>
      </c>
    </row>
    <row r="261" spans="1:5" x14ac:dyDescent="0.2">
      <c r="A261" s="50">
        <v>1410223</v>
      </c>
      <c r="B261" s="50">
        <v>55</v>
      </c>
      <c r="C261" s="61" t="s">
        <v>67</v>
      </c>
      <c r="D261" s="59">
        <v>-0.87455425553458555</v>
      </c>
      <c r="E261" s="64">
        <v>56</v>
      </c>
    </row>
    <row r="262" spans="1:5" x14ac:dyDescent="0.2">
      <c r="A262" s="50">
        <v>1410224</v>
      </c>
      <c r="B262" s="50">
        <v>56</v>
      </c>
      <c r="C262" s="61" t="s">
        <v>68</v>
      </c>
      <c r="D262" s="59">
        <v>-1.5343642575660619</v>
      </c>
      <c r="E262" s="64">
        <v>59</v>
      </c>
    </row>
    <row r="263" spans="1:5" x14ac:dyDescent="0.2">
      <c r="A263" s="50">
        <v>1410225</v>
      </c>
      <c r="B263" s="50">
        <v>57</v>
      </c>
      <c r="C263" s="61" t="s">
        <v>69</v>
      </c>
      <c r="D263" s="59">
        <v>0.41254859202513133</v>
      </c>
      <c r="E263" s="64">
        <v>17</v>
      </c>
    </row>
    <row r="264" spans="1:5" x14ac:dyDescent="0.2">
      <c r="A264" s="50">
        <v>1410226</v>
      </c>
      <c r="B264" s="50">
        <v>58</v>
      </c>
      <c r="C264" s="61" t="s">
        <v>70</v>
      </c>
      <c r="D264" s="59">
        <v>-0.13720178227780003</v>
      </c>
      <c r="E264" s="64">
        <v>38</v>
      </c>
    </row>
    <row r="265" spans="1:5" x14ac:dyDescent="0.2">
      <c r="A265" s="5">
        <v>1410227</v>
      </c>
      <c r="B265" s="5">
        <v>59</v>
      </c>
      <c r="C265" s="62" t="s">
        <v>71</v>
      </c>
      <c r="D265" s="59">
        <v>9.0694145681366925E-2</v>
      </c>
      <c r="E265" s="64">
        <v>29</v>
      </c>
    </row>
    <row r="266" spans="1:5" x14ac:dyDescent="0.2">
      <c r="A266" s="5">
        <v>1410228</v>
      </c>
      <c r="B266" s="5">
        <v>60</v>
      </c>
      <c r="C266" s="62" t="s">
        <v>72</v>
      </c>
      <c r="D266" s="59">
        <v>-0.3786676598498615</v>
      </c>
      <c r="E266" s="64">
        <v>47</v>
      </c>
    </row>
    <row r="269" spans="1:5" ht="12.75" x14ac:dyDescent="0.2">
      <c r="A269" s="17" t="s">
        <v>89</v>
      </c>
      <c r="B269" s="30"/>
      <c r="C269" s="30"/>
      <c r="D269" s="30"/>
      <c r="E269" s="30"/>
    </row>
    <row r="270" spans="1:5" x14ac:dyDescent="0.2">
      <c r="A270" s="35" t="s">
        <v>90</v>
      </c>
      <c r="B270" s="35" t="s">
        <v>91</v>
      </c>
      <c r="C270" s="35" t="s">
        <v>92</v>
      </c>
      <c r="D270" s="30"/>
      <c r="E270" s="30"/>
    </row>
    <row r="271" spans="1:5" x14ac:dyDescent="0.2">
      <c r="A271" s="36" t="s">
        <v>93</v>
      </c>
      <c r="B271" s="36" t="s">
        <v>94</v>
      </c>
      <c r="C271" s="36">
        <v>15</v>
      </c>
      <c r="D271" s="30"/>
      <c r="E271" s="30"/>
    </row>
    <row r="272" spans="1:5" x14ac:dyDescent="0.2">
      <c r="A272" s="36" t="s">
        <v>95</v>
      </c>
      <c r="B272" s="36" t="s">
        <v>96</v>
      </c>
      <c r="C272" s="36">
        <v>20</v>
      </c>
      <c r="D272" s="30"/>
      <c r="E272" s="30"/>
    </row>
    <row r="273" spans="1:5" x14ac:dyDescent="0.2">
      <c r="A273" s="36" t="s">
        <v>97</v>
      </c>
      <c r="B273" s="36" t="s">
        <v>98</v>
      </c>
      <c r="C273" s="36">
        <v>30</v>
      </c>
      <c r="D273" s="30"/>
      <c r="E273" s="30"/>
    </row>
    <row r="274" spans="1:5" x14ac:dyDescent="0.2">
      <c r="A274" s="36" t="s">
        <v>99</v>
      </c>
      <c r="B274" s="36" t="s">
        <v>100</v>
      </c>
      <c r="C274" s="36">
        <v>20</v>
      </c>
      <c r="D274" s="30"/>
      <c r="E274" s="30"/>
    </row>
    <row r="275" spans="1:5" x14ac:dyDescent="0.2">
      <c r="A275" s="36" t="s">
        <v>101</v>
      </c>
      <c r="B275" s="36" t="s">
        <v>102</v>
      </c>
      <c r="C275" s="36">
        <v>15</v>
      </c>
      <c r="D275" s="30"/>
      <c r="E275" s="30"/>
    </row>
    <row r="276" spans="1:5" x14ac:dyDescent="0.2">
      <c r="A276" s="37"/>
      <c r="B276" s="30"/>
      <c r="C276" s="30"/>
      <c r="D276" s="30"/>
      <c r="E276" s="30"/>
    </row>
    <row r="277" spans="1:5" ht="41.25" customHeight="1" thickBot="1" x14ac:dyDescent="0.25">
      <c r="A277" s="32" t="s">
        <v>4</v>
      </c>
      <c r="B277" s="32" t="s">
        <v>5</v>
      </c>
      <c r="C277" s="33" t="s">
        <v>6</v>
      </c>
      <c r="D277" s="38" t="s">
        <v>8</v>
      </c>
      <c r="E277" s="39" t="s">
        <v>103</v>
      </c>
    </row>
    <row r="278" spans="1:5" x14ac:dyDescent="0.2">
      <c r="A278" s="46">
        <v>1410169</v>
      </c>
      <c r="B278" s="46">
        <v>1</v>
      </c>
      <c r="C278" s="63" t="s">
        <v>13</v>
      </c>
      <c r="D278" s="67">
        <v>67.71799628942486</v>
      </c>
      <c r="E278" s="65" t="str">
        <f t="shared" ref="E278:E337" si="62">IF(D278&gt;71.55,"A",IF(D278&gt;70.43,"B",IF(D278&gt;69.1,"C",IF(D278&gt;67.94,"D",IF(D278&lt;67.93,"F")))))</f>
        <v>F</v>
      </c>
    </row>
    <row r="279" spans="1:5" x14ac:dyDescent="0.2">
      <c r="A279" s="5">
        <v>1410170</v>
      </c>
      <c r="B279" s="5">
        <v>2</v>
      </c>
      <c r="C279" s="62" t="s">
        <v>14</v>
      </c>
      <c r="D279" s="43">
        <v>65.816389402341343</v>
      </c>
      <c r="E279" s="13" t="str">
        <f t="shared" si="62"/>
        <v>F</v>
      </c>
    </row>
    <row r="280" spans="1:5" x14ac:dyDescent="0.2">
      <c r="A280" s="5">
        <v>1410171</v>
      </c>
      <c r="B280" s="5">
        <v>3</v>
      </c>
      <c r="C280" s="62" t="s">
        <v>15</v>
      </c>
      <c r="D280" s="43">
        <v>64.43184619176732</v>
      </c>
      <c r="E280" s="13" t="str">
        <f t="shared" si="62"/>
        <v>F</v>
      </c>
    </row>
    <row r="281" spans="1:5" x14ac:dyDescent="0.2">
      <c r="A281" s="5">
        <v>1410172</v>
      </c>
      <c r="B281" s="5">
        <v>4</v>
      </c>
      <c r="C281" s="62" t="s">
        <v>16</v>
      </c>
      <c r="D281" s="43">
        <v>64.327844679282379</v>
      </c>
      <c r="E281" s="13" t="str">
        <f t="shared" si="62"/>
        <v>F</v>
      </c>
    </row>
    <row r="282" spans="1:5" x14ac:dyDescent="0.2">
      <c r="A282" s="5">
        <v>1410173</v>
      </c>
      <c r="B282" s="5">
        <v>5</v>
      </c>
      <c r="C282" s="62" t="s">
        <v>17</v>
      </c>
      <c r="D282" s="43">
        <v>69.389509888220118</v>
      </c>
      <c r="E282" s="13" t="str">
        <f t="shared" si="62"/>
        <v>C</v>
      </c>
    </row>
    <row r="283" spans="1:5" x14ac:dyDescent="0.2">
      <c r="A283" s="5">
        <v>1410174</v>
      </c>
      <c r="B283" s="5">
        <v>6</v>
      </c>
      <c r="C283" s="62" t="s">
        <v>18</v>
      </c>
      <c r="D283" s="43">
        <v>69.009742261684565</v>
      </c>
      <c r="E283" s="13" t="str">
        <f t="shared" si="62"/>
        <v>D</v>
      </c>
    </row>
    <row r="284" spans="1:5" x14ac:dyDescent="0.2">
      <c r="A284" s="5">
        <v>1410175</v>
      </c>
      <c r="B284" s="5">
        <v>7</v>
      </c>
      <c r="C284" s="62" t="s">
        <v>19</v>
      </c>
      <c r="D284" s="43">
        <v>70.543881334981464</v>
      </c>
      <c r="E284" s="13" t="str">
        <f t="shared" si="62"/>
        <v>B</v>
      </c>
    </row>
    <row r="285" spans="1:5" x14ac:dyDescent="0.2">
      <c r="A285" s="5">
        <v>1410176</v>
      </c>
      <c r="B285" s="5">
        <v>8</v>
      </c>
      <c r="C285" s="62" t="s">
        <v>20</v>
      </c>
      <c r="D285" s="43">
        <v>67.868164424145178</v>
      </c>
      <c r="E285" s="13" t="str">
        <f t="shared" si="62"/>
        <v>F</v>
      </c>
    </row>
    <row r="286" spans="1:5" x14ac:dyDescent="0.2">
      <c r="A286" s="5">
        <v>1410177</v>
      </c>
      <c r="B286" s="5">
        <v>9</v>
      </c>
      <c r="C286" s="62" t="s">
        <v>21</v>
      </c>
      <c r="D286" s="43">
        <v>67.76655996060083</v>
      </c>
      <c r="E286" s="13" t="str">
        <f t="shared" si="62"/>
        <v>F</v>
      </c>
    </row>
    <row r="287" spans="1:5" x14ac:dyDescent="0.2">
      <c r="A287" s="5">
        <v>1410178</v>
      </c>
      <c r="B287" s="5">
        <v>10</v>
      </c>
      <c r="C287" s="62" t="s">
        <v>22</v>
      </c>
      <c r="D287" s="43">
        <v>69.371921182266007</v>
      </c>
      <c r="E287" s="13" t="str">
        <f t="shared" si="62"/>
        <v>C</v>
      </c>
    </row>
    <row r="288" spans="1:5" x14ac:dyDescent="0.2">
      <c r="A288" s="5">
        <v>1410179</v>
      </c>
      <c r="B288" s="5">
        <v>11</v>
      </c>
      <c r="C288" s="62" t="s">
        <v>23</v>
      </c>
      <c r="D288" s="43">
        <v>65.73366214549938</v>
      </c>
      <c r="E288" s="13" t="str">
        <f t="shared" si="62"/>
        <v>F</v>
      </c>
    </row>
    <row r="289" spans="1:5" x14ac:dyDescent="0.2">
      <c r="A289" s="5">
        <v>1410180</v>
      </c>
      <c r="B289" s="5">
        <v>12</v>
      </c>
      <c r="C289" s="62" t="s">
        <v>24</v>
      </c>
      <c r="D289" s="43">
        <v>70.308261405672013</v>
      </c>
      <c r="E289" s="13" t="str">
        <f t="shared" si="62"/>
        <v>C</v>
      </c>
    </row>
    <row r="290" spans="1:5" x14ac:dyDescent="0.2">
      <c r="A290" s="5">
        <v>1410181</v>
      </c>
      <c r="B290" s="5">
        <v>13</v>
      </c>
      <c r="C290" s="62" t="s">
        <v>25</v>
      </c>
      <c r="D290" s="43">
        <v>68.552371541501984</v>
      </c>
      <c r="E290" s="13" t="str">
        <f t="shared" si="62"/>
        <v>D</v>
      </c>
    </row>
    <row r="291" spans="1:5" x14ac:dyDescent="0.2">
      <c r="A291" s="5">
        <v>1410182</v>
      </c>
      <c r="B291" s="5">
        <v>14</v>
      </c>
      <c r="C291" s="62" t="s">
        <v>26</v>
      </c>
      <c r="D291" s="43">
        <v>68.356923076923067</v>
      </c>
      <c r="E291" s="13" t="str">
        <f t="shared" si="62"/>
        <v>D</v>
      </c>
    </row>
    <row r="292" spans="1:5" x14ac:dyDescent="0.2">
      <c r="A292" s="5">
        <v>1410183</v>
      </c>
      <c r="B292" s="5">
        <v>15</v>
      </c>
      <c r="C292" s="62" t="s">
        <v>27</v>
      </c>
      <c r="D292" s="43">
        <v>68.567901234567898</v>
      </c>
      <c r="E292" s="13" t="str">
        <f t="shared" si="62"/>
        <v>D</v>
      </c>
    </row>
    <row r="293" spans="1:5" x14ac:dyDescent="0.2">
      <c r="A293" s="5">
        <v>1410184</v>
      </c>
      <c r="B293" s="5">
        <v>16</v>
      </c>
      <c r="C293" s="62" t="s">
        <v>28</v>
      </c>
      <c r="D293" s="43">
        <v>68.505973642074153</v>
      </c>
      <c r="E293" s="13" t="str">
        <f t="shared" si="62"/>
        <v>D</v>
      </c>
    </row>
    <row r="294" spans="1:5" x14ac:dyDescent="0.2">
      <c r="A294" s="5">
        <v>1410185</v>
      </c>
      <c r="B294" s="5">
        <v>17</v>
      </c>
      <c r="C294" s="62" t="s">
        <v>29</v>
      </c>
      <c r="D294" s="43">
        <v>67.668062053681354</v>
      </c>
      <c r="E294" s="13" t="str">
        <f t="shared" si="62"/>
        <v>F</v>
      </c>
    </row>
    <row r="295" spans="1:5" x14ac:dyDescent="0.2">
      <c r="A295" s="5">
        <v>1410186</v>
      </c>
      <c r="B295" s="5">
        <v>18</v>
      </c>
      <c r="C295" s="62" t="s">
        <v>30</v>
      </c>
      <c r="D295" s="43">
        <v>69.845774213448493</v>
      </c>
      <c r="E295" s="13" t="str">
        <f t="shared" si="62"/>
        <v>C</v>
      </c>
    </row>
    <row r="296" spans="1:5" x14ac:dyDescent="0.2">
      <c r="A296" s="5">
        <v>1410187</v>
      </c>
      <c r="B296" s="5">
        <v>19</v>
      </c>
      <c r="C296" s="62" t="s">
        <v>31</v>
      </c>
      <c r="D296" s="43">
        <v>67.823732151649423</v>
      </c>
      <c r="E296" s="13" t="str">
        <f t="shared" si="62"/>
        <v>F</v>
      </c>
    </row>
    <row r="297" spans="1:5" x14ac:dyDescent="0.2">
      <c r="A297" s="5">
        <v>1410188</v>
      </c>
      <c r="B297" s="5">
        <v>20</v>
      </c>
      <c r="C297" s="62" t="s">
        <v>32</v>
      </c>
      <c r="D297" s="43">
        <v>68.979138377978032</v>
      </c>
      <c r="E297" s="13" t="str">
        <f t="shared" si="62"/>
        <v>D</v>
      </c>
    </row>
    <row r="298" spans="1:5" x14ac:dyDescent="0.2">
      <c r="A298" s="50">
        <v>1410189</v>
      </c>
      <c r="B298" s="50">
        <v>21</v>
      </c>
      <c r="C298" s="61" t="s">
        <v>33</v>
      </c>
      <c r="D298" s="43">
        <v>70.842572062084258</v>
      </c>
      <c r="E298" s="13" t="str">
        <f t="shared" si="62"/>
        <v>B</v>
      </c>
    </row>
    <row r="299" spans="1:5" x14ac:dyDescent="0.2">
      <c r="A299" s="50">
        <v>1410190</v>
      </c>
      <c r="B299" s="50">
        <v>22</v>
      </c>
      <c r="C299" s="61" t="s">
        <v>34</v>
      </c>
      <c r="D299" s="43">
        <v>65.191667693824726</v>
      </c>
      <c r="E299" s="13" t="str">
        <f t="shared" si="62"/>
        <v>F</v>
      </c>
    </row>
    <row r="300" spans="1:5" x14ac:dyDescent="0.2">
      <c r="A300" s="50">
        <v>1410191</v>
      </c>
      <c r="B300" s="50">
        <v>23</v>
      </c>
      <c r="C300" s="61" t="s">
        <v>35</v>
      </c>
      <c r="D300" s="43">
        <v>67.726824457593693</v>
      </c>
      <c r="E300" s="13" t="str">
        <f t="shared" si="62"/>
        <v>F</v>
      </c>
    </row>
    <row r="301" spans="1:5" x14ac:dyDescent="0.2">
      <c r="A301" s="50">
        <v>1410192</v>
      </c>
      <c r="B301" s="50">
        <v>24</v>
      </c>
      <c r="C301" s="61" t="s">
        <v>36</v>
      </c>
      <c r="D301" s="43">
        <v>66.284940278290847</v>
      </c>
      <c r="E301" s="13" t="str">
        <f t="shared" si="62"/>
        <v>F</v>
      </c>
    </row>
    <row r="302" spans="1:5" x14ac:dyDescent="0.2">
      <c r="A302" s="50">
        <v>1410193</v>
      </c>
      <c r="B302" s="50">
        <v>25</v>
      </c>
      <c r="C302" s="61" t="s">
        <v>37</v>
      </c>
      <c r="D302" s="43">
        <v>66.37888505180068</v>
      </c>
      <c r="E302" s="13" t="str">
        <f t="shared" si="62"/>
        <v>F</v>
      </c>
    </row>
    <row r="303" spans="1:5" x14ac:dyDescent="0.2">
      <c r="A303" s="50">
        <v>1410194</v>
      </c>
      <c r="B303" s="50">
        <v>26</v>
      </c>
      <c r="C303" s="61" t="s">
        <v>38</v>
      </c>
      <c r="D303" s="43">
        <v>69.921201674464413</v>
      </c>
      <c r="E303" s="13" t="str">
        <f t="shared" si="62"/>
        <v>C</v>
      </c>
    </row>
    <row r="304" spans="1:5" x14ac:dyDescent="0.2">
      <c r="A304" s="50">
        <v>1410195</v>
      </c>
      <c r="B304" s="50">
        <v>27</v>
      </c>
      <c r="C304" s="61" t="s">
        <v>39</v>
      </c>
      <c r="D304" s="43">
        <v>66.110699283419819</v>
      </c>
      <c r="E304" s="13" t="str">
        <f t="shared" si="62"/>
        <v>F</v>
      </c>
    </row>
    <row r="305" spans="1:5" x14ac:dyDescent="0.2">
      <c r="A305" s="50">
        <v>1410196</v>
      </c>
      <c r="B305" s="50">
        <v>28</v>
      </c>
      <c r="C305" s="61" t="s">
        <v>40</v>
      </c>
      <c r="D305" s="43">
        <v>65.577207696102619</v>
      </c>
      <c r="E305" s="13" t="str">
        <f t="shared" si="62"/>
        <v>F</v>
      </c>
    </row>
    <row r="306" spans="1:5" x14ac:dyDescent="0.2">
      <c r="A306" s="50">
        <v>1410197</v>
      </c>
      <c r="B306" s="50">
        <v>29</v>
      </c>
      <c r="C306" s="61" t="s">
        <v>41</v>
      </c>
      <c r="D306" s="75" t="s">
        <v>107</v>
      </c>
      <c r="E306" s="76"/>
    </row>
    <row r="307" spans="1:5" x14ac:dyDescent="0.2">
      <c r="A307" s="50">
        <v>1410198</v>
      </c>
      <c r="B307" s="50">
        <v>30</v>
      </c>
      <c r="C307" s="61" t="s">
        <v>42</v>
      </c>
      <c r="D307" s="43">
        <v>68.935643564356425</v>
      </c>
      <c r="E307" s="13" t="str">
        <f t="shared" si="62"/>
        <v>D</v>
      </c>
    </row>
    <row r="308" spans="1:5" x14ac:dyDescent="0.2">
      <c r="A308" s="50">
        <v>1410199</v>
      </c>
      <c r="B308" s="50">
        <v>31</v>
      </c>
      <c r="C308" s="61" t="s">
        <v>43</v>
      </c>
      <c r="D308" s="43">
        <v>65.708292201382037</v>
      </c>
      <c r="E308" s="13" t="str">
        <f t="shared" si="62"/>
        <v>F</v>
      </c>
    </row>
    <row r="309" spans="1:5" x14ac:dyDescent="0.2">
      <c r="A309" s="50">
        <v>1410200</v>
      </c>
      <c r="B309" s="50">
        <v>32</v>
      </c>
      <c r="C309" s="61" t="s">
        <v>44</v>
      </c>
      <c r="D309" s="43">
        <v>67.329545454545453</v>
      </c>
      <c r="E309" s="13" t="str">
        <f t="shared" si="62"/>
        <v>F</v>
      </c>
    </row>
    <row r="310" spans="1:5" x14ac:dyDescent="0.2">
      <c r="A310" s="50">
        <v>1410201</v>
      </c>
      <c r="B310" s="50">
        <v>33</v>
      </c>
      <c r="C310" s="61" t="s">
        <v>45</v>
      </c>
      <c r="D310" s="43">
        <v>66.839442181907927</v>
      </c>
      <c r="E310" s="13" t="str">
        <f t="shared" si="62"/>
        <v>F</v>
      </c>
    </row>
    <row r="311" spans="1:5" x14ac:dyDescent="0.2">
      <c r="A311" s="50">
        <v>1410202</v>
      </c>
      <c r="B311" s="50">
        <v>34</v>
      </c>
      <c r="C311" s="61" t="s">
        <v>46</v>
      </c>
      <c r="D311" s="43">
        <v>64.236368122378494</v>
      </c>
      <c r="E311" s="13" t="str">
        <f t="shared" si="62"/>
        <v>F</v>
      </c>
    </row>
    <row r="312" spans="1:5" x14ac:dyDescent="0.2">
      <c r="A312" s="50">
        <v>1410203</v>
      </c>
      <c r="B312" s="50">
        <v>35</v>
      </c>
      <c r="C312" s="61" t="s">
        <v>47</v>
      </c>
      <c r="D312" s="43">
        <v>67.350216182828902</v>
      </c>
      <c r="E312" s="13" t="str">
        <f t="shared" si="62"/>
        <v>F</v>
      </c>
    </row>
    <row r="313" spans="1:5" x14ac:dyDescent="0.2">
      <c r="A313" s="50">
        <v>1410204</v>
      </c>
      <c r="B313" s="50">
        <v>36</v>
      </c>
      <c r="C313" s="61" t="s">
        <v>48</v>
      </c>
      <c r="D313" s="43">
        <v>68.015794669299112</v>
      </c>
      <c r="E313" s="13" t="str">
        <f t="shared" si="62"/>
        <v>D</v>
      </c>
    </row>
    <row r="314" spans="1:5" x14ac:dyDescent="0.2">
      <c r="A314" s="50">
        <v>1410205</v>
      </c>
      <c r="B314" s="50">
        <v>37</v>
      </c>
      <c r="C314" s="61" t="s">
        <v>49</v>
      </c>
      <c r="D314" s="43">
        <v>68.158835861388582</v>
      </c>
      <c r="E314" s="13" t="str">
        <f t="shared" si="62"/>
        <v>D</v>
      </c>
    </row>
    <row r="315" spans="1:5" x14ac:dyDescent="0.2">
      <c r="A315" s="50">
        <v>1410206</v>
      </c>
      <c r="B315" s="50">
        <v>38</v>
      </c>
      <c r="C315" s="61" t="s">
        <v>50</v>
      </c>
      <c r="D315" s="43">
        <v>68.229487970388647</v>
      </c>
      <c r="E315" s="13" t="str">
        <f t="shared" si="62"/>
        <v>D</v>
      </c>
    </row>
    <row r="316" spans="1:5" x14ac:dyDescent="0.2">
      <c r="A316" s="50">
        <v>1410207</v>
      </c>
      <c r="B316" s="50">
        <v>39</v>
      </c>
      <c r="C316" s="61" t="s">
        <v>51</v>
      </c>
      <c r="D316" s="43">
        <v>68.454142011834321</v>
      </c>
      <c r="E316" s="13" t="str">
        <f t="shared" si="62"/>
        <v>D</v>
      </c>
    </row>
    <row r="317" spans="1:5" x14ac:dyDescent="0.2">
      <c r="A317" s="50">
        <v>1410208</v>
      </c>
      <c r="B317" s="50">
        <v>40</v>
      </c>
      <c r="C317" s="61" t="s">
        <v>52</v>
      </c>
      <c r="D317" s="43">
        <v>67.815240212424357</v>
      </c>
      <c r="E317" s="13" t="str">
        <f t="shared" si="62"/>
        <v>F</v>
      </c>
    </row>
    <row r="318" spans="1:5" x14ac:dyDescent="0.2">
      <c r="A318" s="50">
        <v>1410209</v>
      </c>
      <c r="B318" s="50">
        <v>41</v>
      </c>
      <c r="C318" s="61" t="s">
        <v>53</v>
      </c>
      <c r="D318" s="43">
        <v>66.872072960315506</v>
      </c>
      <c r="E318" s="13" t="str">
        <f t="shared" si="62"/>
        <v>F</v>
      </c>
    </row>
    <row r="319" spans="1:5" x14ac:dyDescent="0.2">
      <c r="A319" s="50">
        <v>1410210</v>
      </c>
      <c r="B319" s="50">
        <v>42</v>
      </c>
      <c r="C319" s="61" t="s">
        <v>54</v>
      </c>
      <c r="D319" s="43">
        <v>66.126638634677221</v>
      </c>
      <c r="E319" s="13" t="str">
        <f t="shared" si="62"/>
        <v>F</v>
      </c>
    </row>
    <row r="320" spans="1:5" x14ac:dyDescent="0.2">
      <c r="A320" s="50">
        <v>1410211</v>
      </c>
      <c r="B320" s="50">
        <v>43</v>
      </c>
      <c r="C320" s="61" t="s">
        <v>55</v>
      </c>
      <c r="D320" s="43">
        <v>64.660170223263847</v>
      </c>
      <c r="E320" s="13" t="str">
        <f t="shared" si="62"/>
        <v>F</v>
      </c>
    </row>
    <row r="321" spans="1:5" x14ac:dyDescent="0.2">
      <c r="A321" s="50">
        <v>1410212</v>
      </c>
      <c r="B321" s="50">
        <v>44</v>
      </c>
      <c r="C321" s="61" t="s">
        <v>56</v>
      </c>
      <c r="D321" s="43">
        <v>66.078043961471963</v>
      </c>
      <c r="E321" s="13" t="str">
        <f t="shared" si="62"/>
        <v>F</v>
      </c>
    </row>
    <row r="322" spans="1:5" x14ac:dyDescent="0.2">
      <c r="A322" s="50">
        <v>1410213</v>
      </c>
      <c r="B322" s="50">
        <v>45</v>
      </c>
      <c r="C322" s="61" t="s">
        <v>57</v>
      </c>
      <c r="D322" s="43">
        <v>66.214047648438452</v>
      </c>
      <c r="E322" s="13" t="str">
        <f t="shared" si="62"/>
        <v>F</v>
      </c>
    </row>
    <row r="323" spans="1:5" x14ac:dyDescent="0.2">
      <c r="A323" s="50">
        <v>1410214</v>
      </c>
      <c r="B323" s="50">
        <v>46</v>
      </c>
      <c r="C323" s="61" t="s">
        <v>58</v>
      </c>
      <c r="D323" s="43">
        <v>66.024929038627661</v>
      </c>
      <c r="E323" s="13" t="str">
        <f t="shared" si="62"/>
        <v>F</v>
      </c>
    </row>
    <row r="324" spans="1:5" x14ac:dyDescent="0.2">
      <c r="A324" s="50">
        <v>1410215</v>
      </c>
      <c r="B324" s="50">
        <v>47</v>
      </c>
      <c r="C324" s="61" t="s">
        <v>59</v>
      </c>
      <c r="D324" s="43">
        <v>64.049790485580473</v>
      </c>
      <c r="E324" s="13" t="str">
        <f t="shared" si="62"/>
        <v>F</v>
      </c>
    </row>
    <row r="325" spans="1:5" x14ac:dyDescent="0.2">
      <c r="A325" s="50">
        <v>1410216</v>
      </c>
      <c r="B325" s="50">
        <v>48</v>
      </c>
      <c r="C325" s="61" t="s">
        <v>60</v>
      </c>
      <c r="D325" s="43">
        <v>65.739258894497112</v>
      </c>
      <c r="E325" s="13" t="str">
        <f t="shared" si="62"/>
        <v>F</v>
      </c>
    </row>
    <row r="326" spans="1:5" x14ac:dyDescent="0.2">
      <c r="A326" s="50">
        <v>1410217</v>
      </c>
      <c r="B326" s="50">
        <v>49</v>
      </c>
      <c r="C326" s="61" t="s">
        <v>61</v>
      </c>
      <c r="D326" s="43">
        <v>67.348195590589967</v>
      </c>
      <c r="E326" s="13" t="str">
        <f t="shared" si="62"/>
        <v>F</v>
      </c>
    </row>
    <row r="327" spans="1:5" x14ac:dyDescent="0.2">
      <c r="A327" s="50">
        <v>1410218</v>
      </c>
      <c r="B327" s="50">
        <v>50</v>
      </c>
      <c r="C327" s="61" t="s">
        <v>62</v>
      </c>
      <c r="D327" s="43">
        <v>66.493827160493822</v>
      </c>
      <c r="E327" s="13" t="str">
        <f t="shared" si="62"/>
        <v>F</v>
      </c>
    </row>
    <row r="328" spans="1:5" x14ac:dyDescent="0.2">
      <c r="A328" s="50">
        <v>1410219</v>
      </c>
      <c r="B328" s="50">
        <v>51</v>
      </c>
      <c r="C328" s="61" t="s">
        <v>63</v>
      </c>
      <c r="D328" s="43">
        <v>66.748920419494141</v>
      </c>
      <c r="E328" s="13" t="str">
        <f t="shared" si="62"/>
        <v>F</v>
      </c>
    </row>
    <row r="329" spans="1:5" x14ac:dyDescent="0.2">
      <c r="A329" s="50">
        <v>1410220</v>
      </c>
      <c r="B329" s="50">
        <v>52</v>
      </c>
      <c r="C329" s="61" t="s">
        <v>64</v>
      </c>
      <c r="D329" s="43">
        <v>64.779874213836479</v>
      </c>
      <c r="E329" s="13" t="str">
        <f t="shared" si="62"/>
        <v>F</v>
      </c>
    </row>
    <row r="330" spans="1:5" x14ac:dyDescent="0.2">
      <c r="A330" s="50">
        <v>1410221</v>
      </c>
      <c r="B330" s="50">
        <v>53</v>
      </c>
      <c r="C330" s="61" t="s">
        <v>65</v>
      </c>
      <c r="D330" s="43">
        <v>68.677288821446638</v>
      </c>
      <c r="E330" s="13" t="str">
        <f t="shared" si="62"/>
        <v>D</v>
      </c>
    </row>
    <row r="331" spans="1:5" x14ac:dyDescent="0.2">
      <c r="A331" s="50">
        <v>1410222</v>
      </c>
      <c r="B331" s="50">
        <v>54</v>
      </c>
      <c r="C331" s="61" t="s">
        <v>66</v>
      </c>
      <c r="D331" s="43">
        <v>68.113975576662142</v>
      </c>
      <c r="E331" s="13" t="str">
        <f t="shared" si="62"/>
        <v>D</v>
      </c>
    </row>
    <row r="332" spans="1:5" x14ac:dyDescent="0.2">
      <c r="A332" s="50">
        <v>1410223</v>
      </c>
      <c r="B332" s="50">
        <v>55</v>
      </c>
      <c r="C332" s="61" t="s">
        <v>67</v>
      </c>
      <c r="D332" s="43">
        <v>69.701053663317808</v>
      </c>
      <c r="E332" s="13" t="str">
        <f t="shared" si="62"/>
        <v>C</v>
      </c>
    </row>
    <row r="333" spans="1:5" x14ac:dyDescent="0.2">
      <c r="A333" s="50">
        <v>1410224</v>
      </c>
      <c r="B333" s="50">
        <v>56</v>
      </c>
      <c r="C333" s="61" t="s">
        <v>68</v>
      </c>
      <c r="D333" s="43">
        <v>68.730080902181896</v>
      </c>
      <c r="E333" s="13" t="str">
        <f t="shared" si="62"/>
        <v>D</v>
      </c>
    </row>
    <row r="334" spans="1:5" x14ac:dyDescent="0.2">
      <c r="A334" s="50">
        <v>1410225</v>
      </c>
      <c r="B334" s="50">
        <v>57</v>
      </c>
      <c r="C334" s="61" t="s">
        <v>69</v>
      </c>
      <c r="D334" s="43">
        <v>68.503645125417037</v>
      </c>
      <c r="E334" s="13" t="str">
        <f t="shared" si="62"/>
        <v>D</v>
      </c>
    </row>
    <row r="335" spans="1:5" x14ac:dyDescent="0.2">
      <c r="A335" s="50">
        <v>1410226</v>
      </c>
      <c r="B335" s="50">
        <v>58</v>
      </c>
      <c r="C335" s="61" t="s">
        <v>70</v>
      </c>
      <c r="D335" s="43">
        <v>66.189889025893962</v>
      </c>
      <c r="E335" s="13" t="str">
        <f t="shared" si="62"/>
        <v>F</v>
      </c>
    </row>
    <row r="336" spans="1:5" x14ac:dyDescent="0.2">
      <c r="A336" s="5">
        <v>1410227</v>
      </c>
      <c r="B336" s="5">
        <v>59</v>
      </c>
      <c r="C336" s="62" t="s">
        <v>71</v>
      </c>
      <c r="D336" s="43">
        <v>67.406859116703671</v>
      </c>
      <c r="E336" s="13" t="str">
        <f t="shared" si="62"/>
        <v>F</v>
      </c>
    </row>
    <row r="337" spans="1:8" x14ac:dyDescent="0.2">
      <c r="A337" s="5">
        <v>1410228</v>
      </c>
      <c r="B337" s="5">
        <v>60</v>
      </c>
      <c r="C337" s="62" t="s">
        <v>72</v>
      </c>
      <c r="D337" s="43">
        <v>65.337612640414761</v>
      </c>
      <c r="E337" s="13" t="str">
        <f t="shared" si="62"/>
        <v>F</v>
      </c>
    </row>
    <row r="340" spans="1:8" ht="12.75" x14ac:dyDescent="0.2">
      <c r="A340" s="17" t="s">
        <v>104</v>
      </c>
      <c r="B340" s="30"/>
      <c r="C340" s="30"/>
      <c r="D340" s="30"/>
      <c r="E340" s="30"/>
      <c r="F340" s="30"/>
      <c r="G340" s="31"/>
      <c r="H340" s="31"/>
    </row>
    <row r="341" spans="1:8" ht="41.25" customHeight="1" thickBot="1" x14ac:dyDescent="0.25">
      <c r="A341" s="32" t="s">
        <v>4</v>
      </c>
      <c r="B341" s="32" t="s">
        <v>5</v>
      </c>
      <c r="C341" s="33" t="s">
        <v>6</v>
      </c>
      <c r="D341" s="32" t="s">
        <v>85</v>
      </c>
      <c r="E341" s="34" t="s">
        <v>86</v>
      </c>
      <c r="F341" s="34" t="s">
        <v>83</v>
      </c>
      <c r="G341" s="34" t="s">
        <v>88</v>
      </c>
      <c r="H341" s="39" t="s">
        <v>103</v>
      </c>
    </row>
    <row r="342" spans="1:8" x14ac:dyDescent="0.2">
      <c r="A342" s="46">
        <v>1410169</v>
      </c>
      <c r="B342" s="46">
        <v>1</v>
      </c>
      <c r="C342" s="63" t="s">
        <v>13</v>
      </c>
      <c r="D342" s="65">
        <v>0</v>
      </c>
      <c r="E342" s="66">
        <v>29</v>
      </c>
      <c r="F342" s="60">
        <v>0</v>
      </c>
      <c r="G342" s="66">
        <v>30</v>
      </c>
      <c r="H342" s="68" t="s">
        <v>101</v>
      </c>
    </row>
    <row r="343" spans="1:8" x14ac:dyDescent="0.2">
      <c r="A343" s="5">
        <v>1410170</v>
      </c>
      <c r="B343" s="5">
        <v>2</v>
      </c>
      <c r="C343" s="62" t="s">
        <v>14</v>
      </c>
      <c r="D343" s="13">
        <v>-1.1180335933734835</v>
      </c>
      <c r="E343" s="64">
        <v>47</v>
      </c>
      <c r="F343" s="59">
        <v>-0.49125728040003769</v>
      </c>
      <c r="G343" s="64">
        <v>51</v>
      </c>
      <c r="H343" s="8" t="s">
        <v>101</v>
      </c>
    </row>
    <row r="344" spans="1:8" x14ac:dyDescent="0.2">
      <c r="A344" s="5">
        <v>1410171</v>
      </c>
      <c r="B344" s="5">
        <v>3</v>
      </c>
      <c r="C344" s="62" t="s">
        <v>15</v>
      </c>
      <c r="D344" s="13">
        <v>-1.9320639965095598</v>
      </c>
      <c r="E344" s="64">
        <v>56</v>
      </c>
      <c r="F344" s="59">
        <v>-1.0869159926644842</v>
      </c>
      <c r="G344" s="64">
        <v>58</v>
      </c>
      <c r="H344" s="8" t="s">
        <v>101</v>
      </c>
    </row>
    <row r="345" spans="1:8" x14ac:dyDescent="0.2">
      <c r="A345" s="5">
        <v>1410172</v>
      </c>
      <c r="B345" s="5">
        <v>4</v>
      </c>
      <c r="C345" s="62" t="s">
        <v>16</v>
      </c>
      <c r="D345" s="13">
        <v>-1.9932108010934191</v>
      </c>
      <c r="E345" s="64">
        <v>57</v>
      </c>
      <c r="F345" s="59">
        <v>-1.0523919927265084</v>
      </c>
      <c r="G345" s="64">
        <v>57</v>
      </c>
      <c r="H345" s="8" t="s">
        <v>101</v>
      </c>
    </row>
    <row r="346" spans="1:8" x14ac:dyDescent="0.2">
      <c r="A346" s="5">
        <v>1410173</v>
      </c>
      <c r="B346" s="5">
        <v>5</v>
      </c>
      <c r="C346" s="62" t="s">
        <v>17</v>
      </c>
      <c r="D346" s="13">
        <v>0.98275220179702094</v>
      </c>
      <c r="E346" s="64">
        <v>7</v>
      </c>
      <c r="F346" s="59">
        <v>0.70006446728794836</v>
      </c>
      <c r="G346" s="64">
        <v>7</v>
      </c>
      <c r="H346" s="8" t="s">
        <v>97</v>
      </c>
    </row>
    <row r="347" spans="1:8" x14ac:dyDescent="0.2">
      <c r="A347" s="5">
        <v>1410174</v>
      </c>
      <c r="B347" s="5">
        <v>6</v>
      </c>
      <c r="C347" s="62" t="s">
        <v>18</v>
      </c>
      <c r="D347" s="13">
        <v>0.75947105624245281</v>
      </c>
      <c r="E347" s="64">
        <v>9</v>
      </c>
      <c r="F347" s="59">
        <v>0.66935629416294673</v>
      </c>
      <c r="G347" s="64">
        <v>10</v>
      </c>
      <c r="H347" s="8" t="s">
        <v>99</v>
      </c>
    </row>
    <row r="348" spans="1:8" x14ac:dyDescent="0.2">
      <c r="A348" s="5">
        <v>1410175</v>
      </c>
      <c r="B348" s="5">
        <v>7</v>
      </c>
      <c r="C348" s="62" t="s">
        <v>19</v>
      </c>
      <c r="D348" s="13">
        <v>1.6614550743395995</v>
      </c>
      <c r="E348" s="64">
        <v>2</v>
      </c>
      <c r="F348" s="59">
        <v>1.0933335641563753</v>
      </c>
      <c r="G348" s="64">
        <v>2</v>
      </c>
      <c r="H348" s="8" t="s">
        <v>95</v>
      </c>
    </row>
    <row r="349" spans="1:8" x14ac:dyDescent="0.2">
      <c r="A349" s="5">
        <v>1410176</v>
      </c>
      <c r="B349" s="5">
        <v>8</v>
      </c>
      <c r="C349" s="62" t="s">
        <v>20</v>
      </c>
      <c r="D349" s="13">
        <v>8.8290077413974016E-2</v>
      </c>
      <c r="E349" s="64">
        <v>24</v>
      </c>
      <c r="F349" s="59">
        <v>0.39102666076461701</v>
      </c>
      <c r="G349" s="64">
        <v>19</v>
      </c>
      <c r="H349" s="8" t="s">
        <v>101</v>
      </c>
    </row>
    <row r="350" spans="1:8" x14ac:dyDescent="0.2">
      <c r="A350" s="5">
        <v>1410177</v>
      </c>
      <c r="B350" s="5">
        <v>9</v>
      </c>
      <c r="C350" s="62" t="s">
        <v>21</v>
      </c>
      <c r="D350" s="13">
        <v>2.8552597364406226E-2</v>
      </c>
      <c r="E350" s="64">
        <v>27</v>
      </c>
      <c r="F350" s="59">
        <v>0.12722450686199646</v>
      </c>
      <c r="G350" s="64">
        <v>28</v>
      </c>
      <c r="H350" s="8" t="s">
        <v>101</v>
      </c>
    </row>
    <row r="351" spans="1:8" x14ac:dyDescent="0.2">
      <c r="A351" s="5">
        <v>1410178</v>
      </c>
      <c r="B351" s="5">
        <v>10</v>
      </c>
      <c r="C351" s="62" t="s">
        <v>22</v>
      </c>
      <c r="D351" s="13">
        <v>0.97241107174841024</v>
      </c>
      <c r="E351" s="64">
        <v>8</v>
      </c>
      <c r="F351" s="59">
        <v>0.7355737950256197</v>
      </c>
      <c r="G351" s="64">
        <v>6</v>
      </c>
      <c r="H351" s="8" t="s">
        <v>97</v>
      </c>
    </row>
    <row r="352" spans="1:8" x14ac:dyDescent="0.2">
      <c r="A352" s="5">
        <v>1410179</v>
      </c>
      <c r="B352" s="5">
        <v>11</v>
      </c>
      <c r="C352" s="62" t="s">
        <v>23</v>
      </c>
      <c r="D352" s="13">
        <v>-1.1666723803200354</v>
      </c>
      <c r="E352" s="64">
        <v>49</v>
      </c>
      <c r="F352" s="59">
        <v>-0.42433536489836993</v>
      </c>
      <c r="G352" s="64">
        <v>50</v>
      </c>
      <c r="H352" s="8" t="s">
        <v>101</v>
      </c>
    </row>
    <row r="353" spans="1:8" x14ac:dyDescent="0.2">
      <c r="A353" s="5">
        <v>1410180</v>
      </c>
      <c r="B353" s="5">
        <v>12</v>
      </c>
      <c r="C353" s="62" t="s">
        <v>24</v>
      </c>
      <c r="D353" s="13">
        <v>1.5229243411867166</v>
      </c>
      <c r="E353" s="64">
        <v>3</v>
      </c>
      <c r="F353" s="59">
        <v>0.92090918593272186</v>
      </c>
      <c r="G353" s="64">
        <v>3</v>
      </c>
      <c r="H353" s="8" t="s">
        <v>97</v>
      </c>
    </row>
    <row r="354" spans="1:8" x14ac:dyDescent="0.2">
      <c r="A354" s="5">
        <v>1410181</v>
      </c>
      <c r="B354" s="5">
        <v>13</v>
      </c>
      <c r="C354" s="62" t="s">
        <v>25</v>
      </c>
      <c r="D354" s="13">
        <v>0.49056383190345576</v>
      </c>
      <c r="E354" s="64">
        <v>15</v>
      </c>
      <c r="F354" s="59">
        <v>0.57400619261744967</v>
      </c>
      <c r="G354" s="64">
        <v>13</v>
      </c>
      <c r="H354" s="8" t="s">
        <v>99</v>
      </c>
    </row>
    <row r="355" spans="1:8" x14ac:dyDescent="0.2">
      <c r="A355" s="5">
        <v>1410182</v>
      </c>
      <c r="B355" s="5">
        <v>14</v>
      </c>
      <c r="C355" s="62" t="s">
        <v>26</v>
      </c>
      <c r="D355" s="13">
        <v>0.37565156972310798</v>
      </c>
      <c r="E355" s="64">
        <v>19</v>
      </c>
      <c r="F355" s="59">
        <v>0.66172750507018374</v>
      </c>
      <c r="G355" s="64">
        <v>11</v>
      </c>
      <c r="H355" s="8" t="s">
        <v>99</v>
      </c>
    </row>
    <row r="356" spans="1:8" x14ac:dyDescent="0.2">
      <c r="A356" s="5">
        <v>1410183</v>
      </c>
      <c r="B356" s="5">
        <v>15</v>
      </c>
      <c r="C356" s="62" t="s">
        <v>27</v>
      </c>
      <c r="D356" s="13">
        <v>0.49969438283930195</v>
      </c>
      <c r="E356" s="64">
        <v>14</v>
      </c>
      <c r="F356" s="59">
        <v>0.67370356661486641</v>
      </c>
      <c r="G356" s="64">
        <v>9</v>
      </c>
      <c r="H356" s="8" t="s">
        <v>99</v>
      </c>
    </row>
    <row r="357" spans="1:8" x14ac:dyDescent="0.2">
      <c r="A357" s="5">
        <v>1410184</v>
      </c>
      <c r="B357" s="5">
        <v>16</v>
      </c>
      <c r="C357" s="62" t="s">
        <v>28</v>
      </c>
      <c r="D357" s="13">
        <v>0.46328458161538044</v>
      </c>
      <c r="E357" s="64">
        <v>16</v>
      </c>
      <c r="F357" s="59">
        <v>0.36205853458438608</v>
      </c>
      <c r="G357" s="64">
        <v>20</v>
      </c>
      <c r="H357" s="8" t="s">
        <v>99</v>
      </c>
    </row>
    <row r="358" spans="1:8" x14ac:dyDescent="0.2">
      <c r="A358" s="5">
        <v>1410185</v>
      </c>
      <c r="B358" s="5">
        <v>17</v>
      </c>
      <c r="C358" s="62" t="s">
        <v>29</v>
      </c>
      <c r="D358" s="13">
        <v>-2.9358409143277198E-2</v>
      </c>
      <c r="E358" s="64">
        <v>30</v>
      </c>
      <c r="F358" s="59">
        <v>0.29600999249981774</v>
      </c>
      <c r="G358" s="64">
        <v>23</v>
      </c>
      <c r="H358" s="8" t="s">
        <v>101</v>
      </c>
    </row>
    <row r="359" spans="1:8" x14ac:dyDescent="0.2">
      <c r="A359" s="5">
        <v>1410186</v>
      </c>
      <c r="B359" s="5">
        <v>18</v>
      </c>
      <c r="C359" s="62" t="s">
        <v>30</v>
      </c>
      <c r="D359" s="13">
        <v>1.2510089306341645</v>
      </c>
      <c r="E359" s="64">
        <v>5</v>
      </c>
      <c r="F359" s="59">
        <v>0.78763014965723577</v>
      </c>
      <c r="G359" s="64">
        <v>5</v>
      </c>
      <c r="H359" s="8" t="s">
        <v>97</v>
      </c>
    </row>
    <row r="360" spans="1:8" x14ac:dyDescent="0.2">
      <c r="A360" s="5">
        <v>1410187</v>
      </c>
      <c r="B360" s="5">
        <v>19</v>
      </c>
      <c r="C360" s="62" t="s">
        <v>31</v>
      </c>
      <c r="D360" s="13">
        <v>6.216650076014358E-2</v>
      </c>
      <c r="E360" s="64">
        <v>25</v>
      </c>
      <c r="F360" s="59">
        <v>-8.5969671945742121E-2</v>
      </c>
      <c r="G360" s="64">
        <v>35</v>
      </c>
      <c r="H360" s="8" t="s">
        <v>101</v>
      </c>
    </row>
    <row r="361" spans="1:8" x14ac:dyDescent="0.2">
      <c r="A361" s="5">
        <v>1410188</v>
      </c>
      <c r="B361" s="5">
        <v>20</v>
      </c>
      <c r="C361" s="62" t="s">
        <v>32</v>
      </c>
      <c r="D361" s="13">
        <v>0.74147776314701375</v>
      </c>
      <c r="E361" s="64">
        <v>10</v>
      </c>
      <c r="F361" s="59">
        <v>0.80926865656078029</v>
      </c>
      <c r="G361" s="64">
        <v>4</v>
      </c>
      <c r="H361" s="8" t="s">
        <v>99</v>
      </c>
    </row>
    <row r="362" spans="1:8" x14ac:dyDescent="0.2">
      <c r="A362" s="50">
        <v>1410189</v>
      </c>
      <c r="B362" s="50">
        <v>21</v>
      </c>
      <c r="C362" s="61" t="s">
        <v>33</v>
      </c>
      <c r="D362" s="13">
        <v>1.8370677465477063</v>
      </c>
      <c r="E362" s="64">
        <v>1</v>
      </c>
      <c r="F362" s="59">
        <v>1.1056352364812803</v>
      </c>
      <c r="G362" s="64">
        <v>1</v>
      </c>
      <c r="H362" s="8" t="s">
        <v>95</v>
      </c>
    </row>
    <row r="363" spans="1:8" x14ac:dyDescent="0.2">
      <c r="A363" s="50">
        <v>1410190</v>
      </c>
      <c r="B363" s="50">
        <v>22</v>
      </c>
      <c r="C363" s="61" t="s">
        <v>34</v>
      </c>
      <c r="D363" s="13">
        <v>-1.4853334077438862</v>
      </c>
      <c r="E363" s="64">
        <v>53</v>
      </c>
      <c r="F363" s="59">
        <v>-0.2739832581691356</v>
      </c>
      <c r="G363" s="64">
        <v>43</v>
      </c>
      <c r="H363" s="8" t="s">
        <v>101</v>
      </c>
    </row>
    <row r="364" spans="1:8" x14ac:dyDescent="0.2">
      <c r="A364" s="50">
        <v>1410191</v>
      </c>
      <c r="B364" s="50">
        <v>23</v>
      </c>
      <c r="C364" s="61" t="s">
        <v>35</v>
      </c>
      <c r="D364" s="13">
        <v>5.1904463786642679E-3</v>
      </c>
      <c r="E364" s="64">
        <v>28</v>
      </c>
      <c r="F364" s="59">
        <v>0.39673385048835874</v>
      </c>
      <c r="G364" s="64">
        <v>18</v>
      </c>
      <c r="H364" s="8" t="s">
        <v>101</v>
      </c>
    </row>
    <row r="365" spans="1:8" x14ac:dyDescent="0.2">
      <c r="A365" s="50">
        <v>1410192</v>
      </c>
      <c r="B365" s="50">
        <v>24</v>
      </c>
      <c r="C365" s="61" t="s">
        <v>36</v>
      </c>
      <c r="D365" s="13">
        <v>-0.84255309155454494</v>
      </c>
      <c r="E365" s="64">
        <v>40</v>
      </c>
      <c r="F365" s="59">
        <v>-0.22834361736371664</v>
      </c>
      <c r="G365" s="64">
        <v>39</v>
      </c>
      <c r="H365" s="8" t="s">
        <v>101</v>
      </c>
    </row>
    <row r="366" spans="1:8" x14ac:dyDescent="0.2">
      <c r="A366" s="50">
        <v>1410193</v>
      </c>
      <c r="B366" s="50">
        <v>25</v>
      </c>
      <c r="C366" s="61" t="s">
        <v>37</v>
      </c>
      <c r="D366" s="13">
        <v>-0.78731906110414762</v>
      </c>
      <c r="E366" s="64">
        <v>39</v>
      </c>
      <c r="F366" s="59">
        <v>-9.0861431367666098E-2</v>
      </c>
      <c r="G366" s="64">
        <v>37</v>
      </c>
      <c r="H366" s="8" t="s">
        <v>101</v>
      </c>
    </row>
    <row r="367" spans="1:8" x14ac:dyDescent="0.2">
      <c r="A367" s="50">
        <v>1410194</v>
      </c>
      <c r="B367" s="50">
        <v>26</v>
      </c>
      <c r="C367" s="61" t="s">
        <v>38</v>
      </c>
      <c r="D367" s="13">
        <v>1.2953558647200021</v>
      </c>
      <c r="E367" s="64">
        <v>4</v>
      </c>
      <c r="F367" s="59">
        <v>0.15267115241746684</v>
      </c>
      <c r="G367" s="64">
        <v>27</v>
      </c>
      <c r="H367" s="8" t="s">
        <v>97</v>
      </c>
    </row>
    <row r="368" spans="1:8" x14ac:dyDescent="0.2">
      <c r="A368" s="50">
        <v>1410195</v>
      </c>
      <c r="B368" s="50">
        <v>27</v>
      </c>
      <c r="C368" s="61" t="s">
        <v>39</v>
      </c>
      <c r="D368" s="13">
        <v>-0.94499660232001148</v>
      </c>
      <c r="E368" s="64">
        <v>44</v>
      </c>
      <c r="F368" s="59">
        <v>-8.904485831273945E-2</v>
      </c>
      <c r="G368" s="64">
        <v>36</v>
      </c>
      <c r="H368" s="8" t="s">
        <v>101</v>
      </c>
    </row>
    <row r="369" spans="1:8" x14ac:dyDescent="0.2">
      <c r="A369" s="50">
        <v>1410196</v>
      </c>
      <c r="B369" s="50">
        <v>28</v>
      </c>
      <c r="C369" s="61" t="s">
        <v>40</v>
      </c>
      <c r="D369" s="13">
        <v>-1.2586584429739245</v>
      </c>
      <c r="E369" s="64">
        <v>51</v>
      </c>
      <c r="F369" s="59">
        <v>-0.36723570581950182</v>
      </c>
      <c r="G369" s="64">
        <v>46</v>
      </c>
      <c r="H369" s="8" t="s">
        <v>101</v>
      </c>
    </row>
    <row r="370" spans="1:8" x14ac:dyDescent="0.2">
      <c r="A370" s="50">
        <v>1410197</v>
      </c>
      <c r="B370" s="50">
        <v>29</v>
      </c>
      <c r="C370" s="61" t="s">
        <v>41</v>
      </c>
      <c r="D370" s="72" t="s">
        <v>107</v>
      </c>
      <c r="E370" s="73"/>
      <c r="F370" s="73"/>
      <c r="G370" s="73"/>
      <c r="H370" s="74"/>
    </row>
    <row r="371" spans="1:8" x14ac:dyDescent="0.2">
      <c r="A371" s="50">
        <v>1410198</v>
      </c>
      <c r="B371" s="50">
        <v>30</v>
      </c>
      <c r="C371" s="61" t="s">
        <v>42</v>
      </c>
      <c r="D371" s="13">
        <v>0.71590535746380968</v>
      </c>
      <c r="E371" s="64">
        <v>11</v>
      </c>
      <c r="F371" s="59">
        <v>0.62061739015905903</v>
      </c>
      <c r="G371" s="64">
        <v>12</v>
      </c>
      <c r="H371" s="8" t="s">
        <v>99</v>
      </c>
    </row>
    <row r="372" spans="1:8" x14ac:dyDescent="0.2">
      <c r="A372" s="50">
        <v>1410199</v>
      </c>
      <c r="B372" s="50">
        <v>31</v>
      </c>
      <c r="C372" s="61" t="s">
        <v>43</v>
      </c>
      <c r="D372" s="13">
        <v>-1.1815884231561553</v>
      </c>
      <c r="E372" s="64">
        <v>50</v>
      </c>
      <c r="F372" s="59">
        <v>-0.24189232585695553</v>
      </c>
      <c r="G372" s="64">
        <v>41</v>
      </c>
      <c r="H372" s="8" t="s">
        <v>101</v>
      </c>
    </row>
    <row r="373" spans="1:8" x14ac:dyDescent="0.2">
      <c r="A373" s="50">
        <v>1410200</v>
      </c>
      <c r="B373" s="50">
        <v>32</v>
      </c>
      <c r="C373" s="61" t="s">
        <v>44</v>
      </c>
      <c r="D373" s="13">
        <v>-0.22838636403722654</v>
      </c>
      <c r="E373" s="64">
        <v>34</v>
      </c>
      <c r="F373" s="59">
        <v>0.30645160524545129</v>
      </c>
      <c r="G373" s="64">
        <v>22</v>
      </c>
      <c r="H373" s="8" t="s">
        <v>101</v>
      </c>
    </row>
    <row r="374" spans="1:8" x14ac:dyDescent="0.2">
      <c r="A374" s="50">
        <v>1410201</v>
      </c>
      <c r="B374" s="50">
        <v>33</v>
      </c>
      <c r="C374" s="61" t="s">
        <v>45</v>
      </c>
      <c r="D374" s="13">
        <v>-0.51653841415491841</v>
      </c>
      <c r="E374" s="64">
        <v>36</v>
      </c>
      <c r="F374" s="59">
        <v>-2.3699116060420078E-2</v>
      </c>
      <c r="G374" s="64">
        <v>33</v>
      </c>
      <c r="H374" s="8" t="s">
        <v>101</v>
      </c>
    </row>
    <row r="375" spans="1:8" x14ac:dyDescent="0.2">
      <c r="A375" s="50">
        <v>1410202</v>
      </c>
      <c r="B375" s="50">
        <v>34</v>
      </c>
      <c r="C375" s="61" t="s">
        <v>46</v>
      </c>
      <c r="D375" s="13">
        <v>-2.0469936645860631</v>
      </c>
      <c r="E375" s="64">
        <v>58</v>
      </c>
      <c r="F375" s="59">
        <v>-0.69110627802894142</v>
      </c>
      <c r="G375" s="64">
        <v>55</v>
      </c>
      <c r="H375" s="8" t="s">
        <v>101</v>
      </c>
    </row>
    <row r="376" spans="1:8" x14ac:dyDescent="0.2">
      <c r="A376" s="50">
        <v>1410203</v>
      </c>
      <c r="B376" s="50">
        <v>35</v>
      </c>
      <c r="C376" s="61" t="s">
        <v>47</v>
      </c>
      <c r="D376" s="13">
        <v>-0.21623318517709128</v>
      </c>
      <c r="E376" s="64">
        <v>32</v>
      </c>
      <c r="F376" s="59">
        <v>0.24499042430185861</v>
      </c>
      <c r="G376" s="64">
        <v>24</v>
      </c>
      <c r="H376" s="8" t="s">
        <v>101</v>
      </c>
    </row>
    <row r="377" spans="1:8" x14ac:dyDescent="0.2">
      <c r="A377" s="50">
        <v>1410204</v>
      </c>
      <c r="B377" s="50">
        <v>36</v>
      </c>
      <c r="C377" s="61" t="s">
        <v>48</v>
      </c>
      <c r="D377" s="13">
        <v>0.17508802424577469</v>
      </c>
      <c r="E377" s="64">
        <v>23</v>
      </c>
      <c r="F377" s="59">
        <v>0.3373728220284784</v>
      </c>
      <c r="G377" s="64">
        <v>21</v>
      </c>
      <c r="H377" s="8" t="s">
        <v>99</v>
      </c>
    </row>
    <row r="378" spans="1:8" x14ac:dyDescent="0.2">
      <c r="A378" s="50">
        <v>1410205</v>
      </c>
      <c r="B378" s="50">
        <v>37</v>
      </c>
      <c r="C378" s="61" t="s">
        <v>49</v>
      </c>
      <c r="D378" s="13">
        <v>0.25918787636478569</v>
      </c>
      <c r="E378" s="64">
        <v>21</v>
      </c>
      <c r="F378" s="59">
        <v>0.54679382813146959</v>
      </c>
      <c r="G378" s="64">
        <v>14</v>
      </c>
      <c r="H378" s="8" t="s">
        <v>99</v>
      </c>
    </row>
    <row r="379" spans="1:8" x14ac:dyDescent="0.2">
      <c r="A379" s="50">
        <v>1410206</v>
      </c>
      <c r="B379" s="50">
        <v>38</v>
      </c>
      <c r="C379" s="61" t="s">
        <v>50</v>
      </c>
      <c r="D379" s="13">
        <v>0.30072718285410238</v>
      </c>
      <c r="E379" s="64">
        <v>20</v>
      </c>
      <c r="F379" s="59">
        <v>0.49596986307014101</v>
      </c>
      <c r="G379" s="64">
        <v>16</v>
      </c>
      <c r="H379" s="8" t="s">
        <v>99</v>
      </c>
    </row>
    <row r="380" spans="1:8" x14ac:dyDescent="0.2">
      <c r="A380" s="50">
        <v>1410207</v>
      </c>
      <c r="B380" s="50">
        <v>39</v>
      </c>
      <c r="C380" s="61" t="s">
        <v>51</v>
      </c>
      <c r="D380" s="13">
        <v>0.43281061551804384</v>
      </c>
      <c r="E380" s="64">
        <v>18</v>
      </c>
      <c r="F380" s="59">
        <v>0.68817710380213315</v>
      </c>
      <c r="G380" s="64">
        <v>8</v>
      </c>
      <c r="H380" s="8" t="s">
        <v>99</v>
      </c>
    </row>
    <row r="381" spans="1:8" x14ac:dyDescent="0.2">
      <c r="A381" s="50">
        <v>1410208</v>
      </c>
      <c r="B381" s="50">
        <v>40</v>
      </c>
      <c r="C381" s="61" t="s">
        <v>52</v>
      </c>
      <c r="D381" s="13">
        <v>5.7173737328858346E-2</v>
      </c>
      <c r="E381" s="64">
        <v>26</v>
      </c>
      <c r="F381" s="59">
        <v>0.51901995165609405</v>
      </c>
      <c r="G381" s="64">
        <v>15</v>
      </c>
      <c r="H381" s="8" t="s">
        <v>101</v>
      </c>
    </row>
    <row r="382" spans="1:8" x14ac:dyDescent="0.2">
      <c r="A382" s="50">
        <v>1410209</v>
      </c>
      <c r="B382" s="50">
        <v>41</v>
      </c>
      <c r="C382" s="61" t="s">
        <v>53</v>
      </c>
      <c r="D382" s="13">
        <v>-0.49735342556163836</v>
      </c>
      <c r="E382" s="64">
        <v>35</v>
      </c>
      <c r="F382" s="59">
        <v>0.19375358829310066</v>
      </c>
      <c r="G382" s="64">
        <v>26</v>
      </c>
      <c r="H382" s="8" t="s">
        <v>101</v>
      </c>
    </row>
    <row r="383" spans="1:8" x14ac:dyDescent="0.2">
      <c r="A383" s="50">
        <v>1410210</v>
      </c>
      <c r="B383" s="50">
        <v>42</v>
      </c>
      <c r="C383" s="61" t="s">
        <v>54</v>
      </c>
      <c r="D383" s="13">
        <v>-0.9356251963352098</v>
      </c>
      <c r="E383" s="64">
        <v>43</v>
      </c>
      <c r="F383" s="59">
        <v>-6.4806423418583392E-2</v>
      </c>
      <c r="G383" s="64">
        <v>34</v>
      </c>
      <c r="H383" s="8" t="s">
        <v>101</v>
      </c>
    </row>
    <row r="384" spans="1:8" x14ac:dyDescent="0.2">
      <c r="A384" s="50">
        <v>1410211</v>
      </c>
      <c r="B384" s="50">
        <v>43</v>
      </c>
      <c r="C384" s="61" t="s">
        <v>55</v>
      </c>
      <c r="D384" s="13">
        <v>-1.7978228244137358</v>
      </c>
      <c r="E384" s="64">
        <v>55</v>
      </c>
      <c r="F384" s="59">
        <v>-0.57673815422194752</v>
      </c>
      <c r="G384" s="64">
        <v>53</v>
      </c>
      <c r="H384" s="8" t="s">
        <v>101</v>
      </c>
    </row>
    <row r="385" spans="1:8" x14ac:dyDescent="0.2">
      <c r="A385" s="50">
        <v>1410212</v>
      </c>
      <c r="B385" s="50">
        <v>44</v>
      </c>
      <c r="C385" s="61" t="s">
        <v>56</v>
      </c>
      <c r="D385" s="13">
        <v>-0.96419602107901969</v>
      </c>
      <c r="E385" s="64">
        <v>45</v>
      </c>
      <c r="F385" s="59">
        <v>-0.36643991001800191</v>
      </c>
      <c r="G385" s="64">
        <v>45</v>
      </c>
      <c r="H385" s="8" t="s">
        <v>101</v>
      </c>
    </row>
    <row r="386" spans="1:8" x14ac:dyDescent="0.2">
      <c r="A386" s="50">
        <v>1410213</v>
      </c>
      <c r="B386" s="50">
        <v>45</v>
      </c>
      <c r="C386" s="61" t="s">
        <v>57</v>
      </c>
      <c r="D386" s="13">
        <v>-0.88423381023301506</v>
      </c>
      <c r="E386" s="64">
        <v>41</v>
      </c>
      <c r="F386" s="59">
        <v>-0.24999007776046323</v>
      </c>
      <c r="G386" s="64">
        <v>42</v>
      </c>
      <c r="H386" s="8" t="s">
        <v>101</v>
      </c>
    </row>
    <row r="387" spans="1:8" x14ac:dyDescent="0.2">
      <c r="A387" s="50">
        <v>1410214</v>
      </c>
      <c r="B387" s="50">
        <v>46</v>
      </c>
      <c r="C387" s="61" t="s">
        <v>58</v>
      </c>
      <c r="D387" s="13">
        <v>-0.99542448814691442</v>
      </c>
      <c r="E387" s="64">
        <v>46</v>
      </c>
      <c r="F387" s="59">
        <v>-0.3416222867237777</v>
      </c>
      <c r="G387" s="64">
        <v>44</v>
      </c>
      <c r="H387" s="8" t="s">
        <v>101</v>
      </c>
    </row>
    <row r="388" spans="1:8" x14ac:dyDescent="0.2">
      <c r="A388" s="50">
        <v>1410215</v>
      </c>
      <c r="B388" s="50">
        <v>47</v>
      </c>
      <c r="C388" s="61" t="s">
        <v>59</v>
      </c>
      <c r="D388" s="13">
        <v>-2.156690399031715</v>
      </c>
      <c r="E388" s="64">
        <v>59</v>
      </c>
      <c r="F388" s="59">
        <v>-0.67447390799275486</v>
      </c>
      <c r="G388" s="64">
        <v>54</v>
      </c>
      <c r="H388" s="8" t="s">
        <v>101</v>
      </c>
    </row>
    <row r="389" spans="1:8" x14ac:dyDescent="0.2">
      <c r="A389" s="50">
        <v>1410216</v>
      </c>
      <c r="B389" s="50">
        <v>48</v>
      </c>
      <c r="C389" s="61" t="s">
        <v>60</v>
      </c>
      <c r="D389" s="13">
        <v>-1.1633818193551766</v>
      </c>
      <c r="E389" s="64">
        <v>48</v>
      </c>
      <c r="F389" s="59">
        <v>-0.40498719320139875</v>
      </c>
      <c r="G389" s="64">
        <v>49</v>
      </c>
      <c r="H389" s="8" t="s">
        <v>101</v>
      </c>
    </row>
    <row r="390" spans="1:8" x14ac:dyDescent="0.2">
      <c r="A390" s="50">
        <v>1410217</v>
      </c>
      <c r="B390" s="50">
        <v>49</v>
      </c>
      <c r="C390" s="61" t="s">
        <v>61</v>
      </c>
      <c r="D390" s="13">
        <v>-0.21742117519594528</v>
      </c>
      <c r="E390" s="64">
        <v>33</v>
      </c>
      <c r="F390" s="59">
        <v>0.2122846284206325</v>
      </c>
      <c r="G390" s="64">
        <v>25</v>
      </c>
      <c r="H390" s="8" t="s">
        <v>101</v>
      </c>
    </row>
    <row r="391" spans="1:8" x14ac:dyDescent="0.2">
      <c r="A391" s="50">
        <v>1410218</v>
      </c>
      <c r="B391" s="50">
        <v>50</v>
      </c>
      <c r="C391" s="61" t="s">
        <v>62</v>
      </c>
      <c r="D391" s="13">
        <v>-0.71973982604510056</v>
      </c>
      <c r="E391" s="64">
        <v>38</v>
      </c>
      <c r="F391" s="59">
        <v>-4.9539302967200952E-3</v>
      </c>
      <c r="G391" s="64">
        <v>31</v>
      </c>
      <c r="H391" s="8" t="s">
        <v>101</v>
      </c>
    </row>
    <row r="392" spans="1:8" x14ac:dyDescent="0.2">
      <c r="A392" s="50">
        <v>1410219</v>
      </c>
      <c r="B392" s="50">
        <v>51</v>
      </c>
      <c r="C392" s="61" t="s">
        <v>63</v>
      </c>
      <c r="D392" s="13">
        <v>-0.56975991434900197</v>
      </c>
      <c r="E392" s="64">
        <v>37</v>
      </c>
      <c r="F392" s="59">
        <v>-1.0657598305614469E-2</v>
      </c>
      <c r="G392" s="64">
        <v>32</v>
      </c>
      <c r="H392" s="8" t="s">
        <v>101</v>
      </c>
    </row>
    <row r="393" spans="1:8" x14ac:dyDescent="0.2">
      <c r="A393" s="50">
        <v>1410220</v>
      </c>
      <c r="B393" s="50">
        <v>52</v>
      </c>
      <c r="C393" s="61" t="s">
        <v>64</v>
      </c>
      <c r="D393" s="13">
        <v>-1.7274438814102617</v>
      </c>
      <c r="E393" s="64">
        <v>54</v>
      </c>
      <c r="F393" s="59">
        <v>-0.52757839066558121</v>
      </c>
      <c r="G393" s="64">
        <v>52</v>
      </c>
      <c r="H393" s="8" t="s">
        <v>101</v>
      </c>
    </row>
    <row r="394" spans="1:8" x14ac:dyDescent="0.2">
      <c r="A394" s="50">
        <v>1410221</v>
      </c>
      <c r="B394" s="50">
        <v>53</v>
      </c>
      <c r="C394" s="61" t="s">
        <v>65</v>
      </c>
      <c r="D394" s="13">
        <v>0.56400788404672564</v>
      </c>
      <c r="E394" s="64">
        <v>13</v>
      </c>
      <c r="F394" s="59">
        <v>-0.3846640314272074</v>
      </c>
      <c r="G394" s="64">
        <v>48</v>
      </c>
      <c r="H394" s="8" t="s">
        <v>99</v>
      </c>
    </row>
    <row r="395" spans="1:8" x14ac:dyDescent="0.2">
      <c r="A395" s="50">
        <v>1410222</v>
      </c>
      <c r="B395" s="50">
        <v>54</v>
      </c>
      <c r="C395" s="61" t="s">
        <v>66</v>
      </c>
      <c r="D395" s="13">
        <v>0.23281265356078029</v>
      </c>
      <c r="E395" s="64">
        <v>22</v>
      </c>
      <c r="F395" s="59">
        <v>-0.23199851167760718</v>
      </c>
      <c r="G395" s="64">
        <v>40</v>
      </c>
      <c r="H395" s="8" t="s">
        <v>99</v>
      </c>
    </row>
    <row r="396" spans="1:8" x14ac:dyDescent="0.2">
      <c r="A396" s="50">
        <v>1410223</v>
      </c>
      <c r="B396" s="50">
        <v>55</v>
      </c>
      <c r="C396" s="61" t="s">
        <v>67</v>
      </c>
      <c r="D396" s="13">
        <v>1.1659217142401637</v>
      </c>
      <c r="E396" s="64">
        <v>6</v>
      </c>
      <c r="F396" s="59">
        <v>-0.87455425553458555</v>
      </c>
      <c r="G396" s="64">
        <v>56</v>
      </c>
      <c r="H396" s="8" t="s">
        <v>97</v>
      </c>
    </row>
    <row r="397" spans="1:8" x14ac:dyDescent="0.2">
      <c r="A397" s="50">
        <v>1410224</v>
      </c>
      <c r="B397" s="50">
        <v>56</v>
      </c>
      <c r="C397" s="61" t="s">
        <v>68</v>
      </c>
      <c r="D397" s="13">
        <v>0.59504653884284286</v>
      </c>
      <c r="E397" s="64">
        <v>12</v>
      </c>
      <c r="F397" s="59">
        <v>-1.5343642575660619</v>
      </c>
      <c r="G397" s="64">
        <v>59</v>
      </c>
      <c r="H397" s="8" t="s">
        <v>99</v>
      </c>
    </row>
    <row r="398" spans="1:8" x14ac:dyDescent="0.2">
      <c r="A398" s="50">
        <v>1410225</v>
      </c>
      <c r="B398" s="50">
        <v>57</v>
      </c>
      <c r="C398" s="61" t="s">
        <v>69</v>
      </c>
      <c r="D398" s="13">
        <v>0.46191555005419493</v>
      </c>
      <c r="E398" s="64">
        <v>17</v>
      </c>
      <c r="F398" s="59">
        <v>0.41254859202513133</v>
      </c>
      <c r="G398" s="64">
        <v>17</v>
      </c>
      <c r="H398" s="8" t="s">
        <v>99</v>
      </c>
    </row>
    <row r="399" spans="1:8" x14ac:dyDescent="0.2">
      <c r="A399" s="50">
        <v>1410226</v>
      </c>
      <c r="B399" s="50">
        <v>58</v>
      </c>
      <c r="C399" s="61" t="s">
        <v>70</v>
      </c>
      <c r="D399" s="13">
        <v>-0.89843766685439885</v>
      </c>
      <c r="E399" s="64">
        <v>42</v>
      </c>
      <c r="F399" s="59">
        <v>-0.13720178227780003</v>
      </c>
      <c r="G399" s="64">
        <v>38</v>
      </c>
      <c r="H399" s="8" t="s">
        <v>101</v>
      </c>
    </row>
    <row r="400" spans="1:8" x14ac:dyDescent="0.2">
      <c r="A400" s="5">
        <v>1410227</v>
      </c>
      <c r="B400" s="5">
        <v>59</v>
      </c>
      <c r="C400" s="62" t="s">
        <v>71</v>
      </c>
      <c r="D400" s="13">
        <v>-0.18293045403461414</v>
      </c>
      <c r="E400" s="64">
        <v>31</v>
      </c>
      <c r="F400" s="59">
        <v>9.0694145681366925E-2</v>
      </c>
      <c r="G400" s="64">
        <v>29</v>
      </c>
      <c r="H400" s="8" t="s">
        <v>101</v>
      </c>
    </row>
    <row r="401" spans="1:8" x14ac:dyDescent="0.2">
      <c r="A401" s="5">
        <v>1410228</v>
      </c>
      <c r="B401" s="5">
        <v>60</v>
      </c>
      <c r="C401" s="62" t="s">
        <v>72</v>
      </c>
      <c r="D401" s="13">
        <v>-1.3995263178668544</v>
      </c>
      <c r="E401" s="64">
        <v>52</v>
      </c>
      <c r="F401" s="59">
        <v>-0.3786676598498615</v>
      </c>
      <c r="G401" s="64">
        <v>47</v>
      </c>
      <c r="H401" s="8" t="s">
        <v>101</v>
      </c>
    </row>
  </sheetData>
  <sheetProtection formatCells="0" formatColumns="0" formatRows="0" insertColumns="0" insertRows="0" insertHyperlinks="0" deleteColumns="0" deleteRows="0" sort="0" autoFilter="0" pivotTables="0"/>
  <sortState ref="A206:E265">
    <sortCondition ref="A206:A265"/>
  </sortState>
  <mergeCells count="9">
    <mergeCell ref="A1:M1"/>
    <mergeCell ref="A2:M2"/>
    <mergeCell ref="A3:M3"/>
    <mergeCell ref="D37:M37"/>
    <mergeCell ref="D106:N106"/>
    <mergeCell ref="D370:H370"/>
    <mergeCell ref="D306:E306"/>
    <mergeCell ref="D235:E235"/>
    <mergeCell ref="D171:E171"/>
  </mergeCells>
  <pageMargins left="0.5" right="0.5" top="0.5" bottom="0.5" header="0" footer="0"/>
  <pageSetup scale="53" fitToHeight="0" orientation="landscape" r:id="rId1"/>
  <headerFooter alignWithMargins="0">
    <oddHeader>&amp;R&amp;8PAGE &amp;P</oddHeader>
  </headerFooter>
  <rowBreaks count="1" manualBreakCount="1">
    <brk id="248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 Data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NUWWSN</dc:title>
  <dc:subject/>
  <dc:creator>Soft Wheat Quality Lab</dc:creator>
  <cp:keywords/>
  <dc:description>2014 Intermediate</dc:description>
  <cp:lastModifiedBy>Tony Karcher</cp:lastModifiedBy>
  <dcterms:created xsi:type="dcterms:W3CDTF">2010-05-04T20:10:48Z</dcterms:created>
  <dcterms:modified xsi:type="dcterms:W3CDTF">2014-11-04T13:00:46Z</dcterms:modified>
  <cp:category/>
</cp:coreProperties>
</file>